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770" windowHeight="12255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8" i="1" l="1"/>
  <c r="G48" i="1"/>
  <c r="H48" i="1"/>
  <c r="I48" i="1"/>
  <c r="J48" i="1"/>
  <c r="G36" i="1"/>
  <c r="H36" i="1"/>
  <c r="I36" i="1"/>
  <c r="J36" i="1"/>
  <c r="A15" i="1"/>
  <c r="B15" i="1"/>
  <c r="F16" i="1"/>
  <c r="G16" i="1"/>
  <c r="H16" i="1"/>
  <c r="I16" i="1"/>
  <c r="J16" i="1"/>
  <c r="L16" i="1"/>
  <c r="L17" i="1" s="1"/>
  <c r="B120" i="1" l="1"/>
  <c r="A120" i="1"/>
  <c r="L119" i="1"/>
  <c r="J119" i="1"/>
  <c r="I119" i="1"/>
  <c r="H119" i="1"/>
  <c r="G119" i="1"/>
  <c r="F119" i="1"/>
  <c r="B118" i="1"/>
  <c r="A118" i="1"/>
  <c r="L120" i="1"/>
  <c r="J117" i="1"/>
  <c r="J120" i="1" s="1"/>
  <c r="I117" i="1"/>
  <c r="I120" i="1" s="1"/>
  <c r="H117" i="1"/>
  <c r="H120" i="1" s="1"/>
  <c r="G117" i="1"/>
  <c r="F117" i="1"/>
  <c r="B108" i="1"/>
  <c r="A108" i="1"/>
  <c r="L107" i="1"/>
  <c r="J107" i="1"/>
  <c r="I107" i="1"/>
  <c r="H107" i="1"/>
  <c r="G107" i="1"/>
  <c r="F107" i="1"/>
  <c r="B106" i="1"/>
  <c r="A106" i="1"/>
  <c r="L108" i="1"/>
  <c r="J105" i="1"/>
  <c r="J108" i="1" s="1"/>
  <c r="I105" i="1"/>
  <c r="I108" i="1" s="1"/>
  <c r="H105" i="1"/>
  <c r="H108" i="1" s="1"/>
  <c r="G105" i="1"/>
  <c r="G108" i="1" s="1"/>
  <c r="F105" i="1"/>
  <c r="F108" i="1" s="1"/>
  <c r="B96" i="1"/>
  <c r="A96" i="1"/>
  <c r="L95" i="1"/>
  <c r="J95" i="1"/>
  <c r="I95" i="1"/>
  <c r="H95" i="1"/>
  <c r="G95" i="1"/>
  <c r="F95" i="1"/>
  <c r="B94" i="1"/>
  <c r="A94" i="1"/>
  <c r="L96" i="1"/>
  <c r="J93" i="1"/>
  <c r="J96" i="1" s="1"/>
  <c r="I93" i="1"/>
  <c r="H93" i="1"/>
  <c r="H96" i="1" s="1"/>
  <c r="G93" i="1"/>
  <c r="G96" i="1" s="1"/>
  <c r="F93" i="1"/>
  <c r="F96" i="1" s="1"/>
  <c r="B85" i="1"/>
  <c r="A85" i="1"/>
  <c r="L84" i="1"/>
  <c r="J84" i="1"/>
  <c r="I84" i="1"/>
  <c r="H84" i="1"/>
  <c r="G84" i="1"/>
  <c r="F84" i="1"/>
  <c r="B83" i="1"/>
  <c r="A83" i="1"/>
  <c r="L85" i="1"/>
  <c r="J82" i="1"/>
  <c r="J85" i="1" s="1"/>
  <c r="I82" i="1"/>
  <c r="H82" i="1"/>
  <c r="H85" i="1" s="1"/>
  <c r="G82" i="1"/>
  <c r="G85" i="1" s="1"/>
  <c r="F82" i="1"/>
  <c r="F85" i="1" s="1"/>
  <c r="B74" i="1"/>
  <c r="A74" i="1"/>
  <c r="L73" i="1"/>
  <c r="J73" i="1"/>
  <c r="I73" i="1"/>
  <c r="H73" i="1"/>
  <c r="G73" i="1"/>
  <c r="F73" i="1"/>
  <c r="B72" i="1"/>
  <c r="A72" i="1"/>
  <c r="L74" i="1"/>
  <c r="J71" i="1"/>
  <c r="J74" i="1" s="1"/>
  <c r="I71" i="1"/>
  <c r="I74" i="1" s="1"/>
  <c r="H71" i="1"/>
  <c r="H74" i="1" s="1"/>
  <c r="G71" i="1"/>
  <c r="G74" i="1" s="1"/>
  <c r="F71" i="1"/>
  <c r="F74" i="1" s="1"/>
  <c r="B63" i="1"/>
  <c r="A63" i="1"/>
  <c r="L62" i="1"/>
  <c r="J62" i="1"/>
  <c r="I62" i="1"/>
  <c r="H62" i="1"/>
  <c r="G62" i="1"/>
  <c r="F62" i="1"/>
  <c r="B61" i="1"/>
  <c r="A61" i="1"/>
  <c r="L63" i="1"/>
  <c r="J60" i="1"/>
  <c r="J63" i="1" s="1"/>
  <c r="I60" i="1"/>
  <c r="I63" i="1" s="1"/>
  <c r="H60" i="1"/>
  <c r="H63" i="1" s="1"/>
  <c r="G60" i="1"/>
  <c r="G63" i="1" s="1"/>
  <c r="F60" i="1"/>
  <c r="F63" i="1" s="1"/>
  <c r="B51" i="1"/>
  <c r="A51" i="1"/>
  <c r="L50" i="1"/>
  <c r="J50" i="1"/>
  <c r="I50" i="1"/>
  <c r="I51" i="1" s="1"/>
  <c r="H50" i="1"/>
  <c r="G50" i="1"/>
  <c r="G51" i="1" s="1"/>
  <c r="F50" i="1"/>
  <c r="B49" i="1"/>
  <c r="A49" i="1"/>
  <c r="J51" i="1"/>
  <c r="H51" i="1"/>
  <c r="F51" i="1"/>
  <c r="B39" i="1"/>
  <c r="A39" i="1"/>
  <c r="L38" i="1"/>
  <c r="J38" i="1"/>
  <c r="I38" i="1"/>
  <c r="H38" i="1"/>
  <c r="G38" i="1"/>
  <c r="F38" i="1"/>
  <c r="B37" i="1"/>
  <c r="A37" i="1"/>
  <c r="L39" i="1"/>
  <c r="J39" i="1"/>
  <c r="I39" i="1"/>
  <c r="G39" i="1"/>
  <c r="F36" i="1"/>
  <c r="B28" i="1"/>
  <c r="A28" i="1"/>
  <c r="L27" i="1"/>
  <c r="J27" i="1"/>
  <c r="I27" i="1"/>
  <c r="H27" i="1"/>
  <c r="G27" i="1"/>
  <c r="F27" i="1"/>
  <c r="B26" i="1"/>
  <c r="A26" i="1"/>
  <c r="L28" i="1"/>
  <c r="J25" i="1"/>
  <c r="I25" i="1"/>
  <c r="I28" i="1" s="1"/>
  <c r="H25" i="1"/>
  <c r="H28" i="1" s="1"/>
  <c r="G25" i="1"/>
  <c r="G28" i="1" s="1"/>
  <c r="F25" i="1"/>
  <c r="F28" i="1" s="1"/>
  <c r="B17" i="1"/>
  <c r="A17" i="1"/>
  <c r="J14" i="1"/>
  <c r="J17" i="1" s="1"/>
  <c r="I14" i="1"/>
  <c r="I17" i="1" s="1"/>
  <c r="H14" i="1"/>
  <c r="H17" i="1" s="1"/>
  <c r="G14" i="1"/>
  <c r="G17" i="1" s="1"/>
  <c r="F14" i="1"/>
  <c r="F17" i="1" s="1"/>
  <c r="F39" i="1" l="1"/>
  <c r="G120" i="1"/>
  <c r="F120" i="1"/>
  <c r="F121" i="1" s="1"/>
  <c r="J28" i="1"/>
  <c r="I121" i="1"/>
  <c r="J121" i="1"/>
  <c r="H121" i="1"/>
  <c r="G121" i="1"/>
  <c r="L121" i="1"/>
  <c r="T14" i="1"/>
  <c r="H39" i="1"/>
  <c r="I85" i="1"/>
  <c r="I96" i="1"/>
</calcChain>
</file>

<file path=xl/sharedStrings.xml><?xml version="1.0" encoding="utf-8"?>
<sst xmlns="http://schemas.openxmlformats.org/spreadsheetml/2006/main" count="224" uniqueCount="97">
  <si>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</si>
  <si>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</si>
  <si>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</si>
  <si>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</si>
  <si>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</si>
  <si>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</si>
  <si>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</si>
  <si>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</si>
  <si>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</si>
  <si>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</si>
  <si>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</si>
  <si>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</si>
  <si>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</si>
  <si>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</si>
  <si>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</si>
  <si>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</si>
  <si>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</si>
  <si>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</si>
  <si>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</si>
  <si>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</si>
  <si>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</si>
  <si>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</si>
  <si>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</si>
  <si>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</si>
  <si>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</si>
  <si>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</si>
  <si>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итого</t>
  </si>
  <si>
    <t>Обед</t>
  </si>
  <si>
    <t>напиток</t>
  </si>
  <si>
    <t>хлеб бел.</t>
  </si>
  <si>
    <t>Итого за день:</t>
  </si>
  <si>
    <t>Среднее значение за период:</t>
  </si>
  <si>
    <t>директор</t>
  </si>
  <si>
    <t>салат</t>
  </si>
  <si>
    <t>Хлеб пшеничный (обогащенный)</t>
  </si>
  <si>
    <t>Хлеб ржано-пшеничный (обогащенный)</t>
  </si>
  <si>
    <t>Масло сливочное (порциями)</t>
  </si>
  <si>
    <t>Сыр твердый (порциями)</t>
  </si>
  <si>
    <t>Итого</t>
  </si>
  <si>
    <t>Кофейный напиток</t>
  </si>
  <si>
    <t>Тефтели мясные с соусом</t>
  </si>
  <si>
    <t>Каша рассыпчатая гречневая с маслом</t>
  </si>
  <si>
    <t>Каша рассыпчатая пшеничная с маслом</t>
  </si>
  <si>
    <t>Рагу из птицы</t>
  </si>
  <si>
    <t xml:space="preserve"> салат</t>
  </si>
  <si>
    <t>Овощи соленый (огурец)</t>
  </si>
  <si>
    <t>хлеб черн</t>
  </si>
  <si>
    <t>Компот из смеси сухофруктов</t>
  </si>
  <si>
    <t>289</t>
  </si>
  <si>
    <t>70</t>
  </si>
  <si>
    <t>560</t>
  </si>
  <si>
    <t>527</t>
  </si>
  <si>
    <t>349</t>
  </si>
  <si>
    <t>Макаронные изделия отварные с маслом.</t>
  </si>
  <si>
    <t>Салат из свеклы отварной с растительным маслом.</t>
  </si>
  <si>
    <t>Хлеб ржано-пшеничный(обогащенный)</t>
  </si>
  <si>
    <t>279</t>
  </si>
  <si>
    <t>203</t>
  </si>
  <si>
    <t>52</t>
  </si>
  <si>
    <t xml:space="preserve"> </t>
  </si>
  <si>
    <t>Хлеб пшеничный(обогащенный)</t>
  </si>
  <si>
    <t>Суп молочный с крупой (рисовый)</t>
  </si>
  <si>
    <t xml:space="preserve">Печенье </t>
  </si>
  <si>
    <t>хлеб бел</t>
  </si>
  <si>
    <t>Рыба, тушенная в томате с овощами</t>
  </si>
  <si>
    <t>Картофельное пюре с маслом</t>
  </si>
  <si>
    <t>Икра свекольная</t>
  </si>
  <si>
    <t>229</t>
  </si>
  <si>
    <t>128</t>
  </si>
  <si>
    <t>75</t>
  </si>
  <si>
    <t>Гуляш.</t>
  </si>
  <si>
    <t>Салат из белокачанной капусты свежей</t>
  </si>
  <si>
    <t>Чай с сахаром.</t>
  </si>
  <si>
    <t>260</t>
  </si>
  <si>
    <t>171</t>
  </si>
  <si>
    <t>45</t>
  </si>
  <si>
    <t>376</t>
  </si>
  <si>
    <t>Суп молочный с вермишелью.</t>
  </si>
  <si>
    <t>Яйца вареные.</t>
  </si>
  <si>
    <t>120</t>
  </si>
  <si>
    <t>209</t>
  </si>
  <si>
    <t>Фрикадельки в соусе</t>
  </si>
  <si>
    <t>Овощи  соленые (огурец).</t>
  </si>
  <si>
    <t>280</t>
  </si>
  <si>
    <t>фрукты</t>
  </si>
  <si>
    <t>Запеканка из творога со сметаной.</t>
  </si>
  <si>
    <t>Фрукты свежие.(яблоко)</t>
  </si>
  <si>
    <t>223</t>
  </si>
  <si>
    <t>338</t>
  </si>
  <si>
    <t>Жаркое  по-домашнему</t>
  </si>
  <si>
    <t>259</t>
  </si>
  <si>
    <t>Плов из курицы</t>
  </si>
  <si>
    <t>Сок фруктовый или ягодный .</t>
  </si>
  <si>
    <t>291</t>
  </si>
  <si>
    <t>389</t>
  </si>
  <si>
    <t>МБОУ киевская  СОШ</t>
  </si>
  <si>
    <t>Тимонов Ю.А.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</si>
</sst>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EF2CB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  <fill>
      <patternFill patternType="solid">
        <fgColor rgb="FFFEF2CB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2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0" fontId="0" fillId="0" borderId="1" xfId="0" applyFont="1" applyBorder="1"/>
    <xf numFmtId="3" fontId="8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vertical="center"/>
    </xf>
    <xf numFmtId="1" fontId="11" fillId="4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center" vertical="top"/>
    </xf>
    <xf numFmtId="1" fontId="11" fillId="0" borderId="1" xfId="0" applyNumberFormat="1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left" vertical="top"/>
    </xf>
    <xf numFmtId="1" fontId="8" fillId="4" borderId="1" xfId="0" applyNumberFormat="1" applyFont="1" applyFill="1" applyBorder="1" applyAlignment="1">
      <alignment horizontal="left" vertical="top"/>
    </xf>
    <xf numFmtId="2" fontId="8" fillId="2" borderId="1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4" xfId="0" applyFont="1" applyFill="1" applyBorder="1" applyAlignment="1" applyProtection="1">
      <alignment wrapText="1"/>
      <protection locked="0"/>
    </xf>
    <xf numFmtId="0" fontId="11" fillId="4" borderId="1" xfId="0" applyFont="1" applyFill="1" applyBorder="1" applyAlignment="1">
      <alignment horizontal="left" vertical="top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0" fontId="1" fillId="0" borderId="0" xfId="0" applyNumberFormat="1" applyFont="1"/>
    <xf numFmtId="2" fontId="1" fillId="0" borderId="0" xfId="0" applyNumberFormat="1" applyFont="1"/>
    <xf numFmtId="0" fontId="12" fillId="2" borderId="1" xfId="0" applyFont="1" applyFill="1" applyBorder="1" applyProtection="1">
      <protection locked="0"/>
    </xf>
    <xf numFmtId="2" fontId="12" fillId="2" borderId="1" xfId="0" applyNumberFormat="1" applyFont="1" applyFill="1" applyBorder="1" applyProtection="1"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3" borderId="14" xfId="0" applyFont="1" applyFill="1" applyBorder="1" applyAlignment="1">
      <alignment horizontal="center" vertical="top" wrapText="1"/>
    </xf>
    <xf numFmtId="0" fontId="12" fillId="0" borderId="9" xfId="0" applyFont="1" applyBorder="1"/>
    <xf numFmtId="0" fontId="0" fillId="0" borderId="23" xfId="0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NumberFormat="1" applyFont="1" applyAlignment="1">
      <alignment horizontal="center"/>
    </xf>
    <xf numFmtId="0" fontId="11" fillId="4" borderId="1" xfId="0" applyNumberFormat="1" applyFont="1" applyFill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1" fillId="0" borderId="1" xfId="0" applyNumberFormat="1" applyFont="1" applyBorder="1" applyAlignment="1">
      <alignment horizontal="center" vertical="top"/>
    </xf>
    <xf numFmtId="0" fontId="8" fillId="4" borderId="1" xfId="0" applyNumberFormat="1" applyFont="1" applyFill="1" applyBorder="1" applyAlignment="1">
      <alignment horizontal="center" vertical="top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1" fillId="0" borderId="4" xfId="0" applyNumberFormat="1" applyFont="1" applyBorder="1" applyAlignment="1">
      <alignment horizontal="center"/>
    </xf>
    <xf numFmtId="2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8" fillId="5" borderId="9" xfId="0" applyNumberFormat="1" applyFont="1" applyFill="1" applyBorder="1" applyAlignment="1">
      <alignment horizontal="center"/>
    </xf>
    <xf numFmtId="0" fontId="8" fillId="5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2" fontId="12" fillId="2" borderId="9" xfId="0" applyNumberFormat="1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3" fontId="8" fillId="2" borderId="1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8" fillId="2" borderId="9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21"/>
  <sheetViews>
    <sheetView tabSelected="1" zoomScaleNormal="100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20" x14ac:dyDescent="0.25">
      <c r="A1" s="2" t="s">
        <v>0</v>
      </c>
      <c r="C1" s="126" t="s">
        <v>95</v>
      </c>
      <c r="D1" s="126"/>
      <c r="E1" s="126"/>
      <c r="F1" s="3" t="s">
        <v>1</v>
      </c>
      <c r="G1" s="1" t="s">
        <v>2</v>
      </c>
      <c r="H1" s="127" t="s">
        <v>32</v>
      </c>
      <c r="I1" s="127"/>
      <c r="J1" s="127"/>
      <c r="K1" s="127"/>
    </row>
    <row r="2" spans="1:20" ht="18.75" x14ac:dyDescent="0.25">
      <c r="A2" s="4" t="s">
        <v>3</v>
      </c>
      <c r="C2" s="1"/>
      <c r="G2" s="1" t="s">
        <v>4</v>
      </c>
      <c r="H2" s="127" t="s">
        <v>96</v>
      </c>
      <c r="I2" s="127"/>
      <c r="J2" s="127"/>
      <c r="K2" s="127"/>
    </row>
    <row r="3" spans="1:20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20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20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20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43</v>
      </c>
      <c r="F6" s="94">
        <v>180</v>
      </c>
      <c r="G6" s="81">
        <v>13.18</v>
      </c>
      <c r="H6" s="83">
        <v>10.95</v>
      </c>
      <c r="I6" s="83">
        <v>15.63</v>
      </c>
      <c r="J6" s="95">
        <v>213.94</v>
      </c>
      <c r="K6" s="22" t="s">
        <v>48</v>
      </c>
      <c r="L6" s="23"/>
    </row>
    <row r="7" spans="1:20" x14ac:dyDescent="0.25">
      <c r="A7" s="24"/>
      <c r="B7" s="25"/>
      <c r="C7" s="26"/>
      <c r="D7" s="27" t="s">
        <v>44</v>
      </c>
      <c r="E7" s="28" t="s">
        <v>45</v>
      </c>
      <c r="F7" s="96">
        <v>60</v>
      </c>
      <c r="G7" s="82">
        <v>0.24</v>
      </c>
      <c r="H7" s="21"/>
      <c r="I7" s="97">
        <v>39</v>
      </c>
      <c r="J7" s="98">
        <v>150</v>
      </c>
      <c r="K7" s="22" t="s">
        <v>49</v>
      </c>
      <c r="L7" s="29"/>
    </row>
    <row r="8" spans="1:20" x14ac:dyDescent="0.25">
      <c r="A8" s="24"/>
      <c r="B8" s="25"/>
      <c r="C8" s="26"/>
      <c r="D8" s="27" t="s">
        <v>29</v>
      </c>
      <c r="E8" s="30" t="s">
        <v>34</v>
      </c>
      <c r="F8" s="99">
        <v>30</v>
      </c>
      <c r="G8" s="82">
        <v>2.37</v>
      </c>
      <c r="H8" s="100">
        <v>0.3</v>
      </c>
      <c r="I8" s="101">
        <v>13.86</v>
      </c>
      <c r="J8" s="100">
        <v>70.14</v>
      </c>
      <c r="K8" s="22" t="s">
        <v>50</v>
      </c>
      <c r="L8" s="29"/>
    </row>
    <row r="9" spans="1:20" x14ac:dyDescent="0.25">
      <c r="A9" s="24"/>
      <c r="B9" s="25"/>
      <c r="C9" s="26"/>
      <c r="D9" s="31" t="s">
        <v>46</v>
      </c>
      <c r="E9" s="30" t="s">
        <v>35</v>
      </c>
      <c r="F9" s="99">
        <v>30</v>
      </c>
      <c r="G9" s="82">
        <v>1.68</v>
      </c>
      <c r="H9" s="100">
        <v>0.33</v>
      </c>
      <c r="I9" s="101">
        <v>14.1</v>
      </c>
      <c r="J9" s="100">
        <v>68.97</v>
      </c>
      <c r="K9" s="22" t="s">
        <v>51</v>
      </c>
      <c r="L9" s="29"/>
    </row>
    <row r="10" spans="1:20" x14ac:dyDescent="0.25">
      <c r="A10" s="24"/>
      <c r="B10" s="25"/>
      <c r="C10" s="26"/>
      <c r="D10" s="31" t="s">
        <v>25</v>
      </c>
      <c r="E10" s="30" t="s">
        <v>47</v>
      </c>
      <c r="F10" s="99">
        <v>200</v>
      </c>
      <c r="G10" s="82">
        <v>1.1000000000000001</v>
      </c>
      <c r="H10" s="21"/>
      <c r="I10" s="83">
        <v>42.28</v>
      </c>
      <c r="J10" s="100">
        <v>179.37</v>
      </c>
      <c r="K10" s="32" t="s">
        <v>52</v>
      </c>
      <c r="L10" s="29"/>
    </row>
    <row r="11" spans="1:20" x14ac:dyDescent="0.25">
      <c r="A11" s="24"/>
      <c r="B11" s="25"/>
      <c r="C11" s="26"/>
      <c r="D11" s="31"/>
      <c r="E11" s="33"/>
      <c r="F11" s="29"/>
      <c r="G11" s="29"/>
      <c r="H11" s="29"/>
      <c r="I11" s="29"/>
      <c r="J11" s="29"/>
      <c r="K11" s="32"/>
      <c r="L11" s="29"/>
    </row>
    <row r="12" spans="1:20" x14ac:dyDescent="0.25">
      <c r="A12" s="24"/>
      <c r="B12" s="25"/>
      <c r="C12" s="26"/>
      <c r="D12" s="27"/>
      <c r="E12" s="33"/>
      <c r="F12" s="29"/>
      <c r="G12" s="29"/>
      <c r="H12" s="29"/>
      <c r="I12" s="29"/>
      <c r="J12" s="29"/>
      <c r="K12" s="32"/>
      <c r="L12" s="29"/>
    </row>
    <row r="13" spans="1:20" x14ac:dyDescent="0.25">
      <c r="A13" s="24"/>
      <c r="B13" s="25"/>
      <c r="C13" s="26"/>
      <c r="D13" s="27"/>
      <c r="E13" s="33"/>
      <c r="F13" s="29"/>
      <c r="G13" s="29"/>
      <c r="H13" s="29"/>
      <c r="I13" s="29"/>
      <c r="J13" s="29"/>
      <c r="K13" s="32"/>
      <c r="L13" s="29"/>
    </row>
    <row r="14" spans="1:20" x14ac:dyDescent="0.25">
      <c r="A14" s="35"/>
      <c r="B14" s="36"/>
      <c r="C14" s="37"/>
      <c r="D14" s="38" t="s">
        <v>26</v>
      </c>
      <c r="E14" s="39"/>
      <c r="F14" s="40">
        <f>SUM(F6:F13)</f>
        <v>500</v>
      </c>
      <c r="G14" s="40">
        <f>SUM(G6:G13)</f>
        <v>18.57</v>
      </c>
      <c r="H14" s="40">
        <f>SUM(H6:H13)</f>
        <v>11.58</v>
      </c>
      <c r="I14" s="40">
        <f>SUM(I6:I13)</f>
        <v>124.87</v>
      </c>
      <c r="J14" s="40">
        <f>SUM(J6:J13)</f>
        <v>682.42</v>
      </c>
      <c r="K14" s="41"/>
      <c r="L14" s="40">
        <v>100</v>
      </c>
      <c r="N14" s="71"/>
      <c r="P14" s="71"/>
      <c r="T14" s="1">
        <f>M14-L14</f>
        <v>-100</v>
      </c>
    </row>
    <row r="15" spans="1:20" x14ac:dyDescent="0.25">
      <c r="A15" s="42">
        <f>A6</f>
        <v>1</v>
      </c>
      <c r="B15" s="43">
        <f>B6</f>
        <v>1</v>
      </c>
      <c r="C15" s="44" t="s">
        <v>27</v>
      </c>
      <c r="D15" s="31"/>
      <c r="E15" s="33"/>
      <c r="F15" s="29"/>
      <c r="G15" s="29"/>
      <c r="H15" s="29"/>
      <c r="I15" s="29"/>
      <c r="J15" s="29"/>
      <c r="K15" s="34"/>
      <c r="L15" s="29"/>
    </row>
    <row r="16" spans="1:20" x14ac:dyDescent="0.25">
      <c r="A16" s="35"/>
      <c r="B16" s="36"/>
      <c r="C16" s="37"/>
      <c r="D16" s="38" t="s">
        <v>26</v>
      </c>
      <c r="E16" s="39"/>
      <c r="F16" s="40">
        <f>SUM(F15:F15)</f>
        <v>0</v>
      </c>
      <c r="G16" s="40">
        <f>SUM(G15:G15)</f>
        <v>0</v>
      </c>
      <c r="H16" s="40">
        <f>SUM(H15:H15)</f>
        <v>0</v>
      </c>
      <c r="I16" s="40">
        <f>SUM(I15:I15)</f>
        <v>0</v>
      </c>
      <c r="J16" s="40">
        <f>SUM(J15:J15)</f>
        <v>0</v>
      </c>
      <c r="K16" s="41"/>
      <c r="L16" s="40">
        <f>SUM(L15:L15)</f>
        <v>0</v>
      </c>
    </row>
    <row r="17" spans="1:13" ht="15" customHeight="1" thickBot="1" x14ac:dyDescent="0.3">
      <c r="A17" s="45">
        <f>A6</f>
        <v>1</v>
      </c>
      <c r="B17" s="46">
        <f>B6</f>
        <v>1</v>
      </c>
      <c r="C17" s="124" t="s">
        <v>30</v>
      </c>
      <c r="D17" s="124"/>
      <c r="E17" s="47"/>
      <c r="F17" s="48">
        <f>F14+F16</f>
        <v>500</v>
      </c>
      <c r="G17" s="48">
        <f>G14+G16</f>
        <v>18.57</v>
      </c>
      <c r="H17" s="48">
        <f>H14+H16</f>
        <v>11.58</v>
      </c>
      <c r="I17" s="48">
        <f>I14+I16</f>
        <v>124.87</v>
      </c>
      <c r="J17" s="48">
        <f>J14+J16</f>
        <v>682.42</v>
      </c>
      <c r="K17" s="48"/>
      <c r="L17" s="48">
        <f>L14+L16</f>
        <v>100</v>
      </c>
      <c r="M17" s="71"/>
    </row>
    <row r="18" spans="1:13" x14ac:dyDescent="0.25">
      <c r="A18" s="49">
        <v>1</v>
      </c>
      <c r="B18" s="25">
        <v>2</v>
      </c>
      <c r="C18" s="18" t="s">
        <v>23</v>
      </c>
      <c r="D18" s="19" t="s">
        <v>24</v>
      </c>
      <c r="E18" s="50" t="s">
        <v>40</v>
      </c>
      <c r="F18" s="84">
        <v>70</v>
      </c>
      <c r="G18" s="83">
        <v>4.43</v>
      </c>
      <c r="H18" s="83">
        <v>10.25</v>
      </c>
      <c r="I18" s="83">
        <v>7.39</v>
      </c>
      <c r="J18" s="95">
        <v>141.91</v>
      </c>
      <c r="K18" s="94" t="s">
        <v>56</v>
      </c>
      <c r="L18" s="23"/>
      <c r="M18" s="72"/>
    </row>
    <row r="19" spans="1:13" x14ac:dyDescent="0.25">
      <c r="A19" s="49"/>
      <c r="B19" s="25"/>
      <c r="C19" s="26"/>
      <c r="D19" s="27" t="s">
        <v>24</v>
      </c>
      <c r="E19" s="51" t="s">
        <v>53</v>
      </c>
      <c r="F19" s="84">
        <v>150</v>
      </c>
      <c r="G19" s="83">
        <v>5.44</v>
      </c>
      <c r="H19" s="83">
        <v>5.83</v>
      </c>
      <c r="I19" s="97">
        <v>30.5</v>
      </c>
      <c r="J19" s="98">
        <v>196.07</v>
      </c>
      <c r="K19" s="22" t="s">
        <v>57</v>
      </c>
      <c r="L19" s="29"/>
    </row>
    <row r="20" spans="1:13" x14ac:dyDescent="0.25">
      <c r="A20" s="49"/>
      <c r="B20" s="25"/>
      <c r="C20" s="26"/>
      <c r="D20" s="31" t="s">
        <v>33</v>
      </c>
      <c r="E20" s="30" t="s">
        <v>54</v>
      </c>
      <c r="F20" s="84">
        <v>60</v>
      </c>
      <c r="G20" s="83">
        <v>0.84</v>
      </c>
      <c r="H20" s="83">
        <v>3.61</v>
      </c>
      <c r="I20" s="83">
        <v>4.96</v>
      </c>
      <c r="J20" s="100">
        <v>55.68</v>
      </c>
      <c r="K20" s="32" t="s">
        <v>58</v>
      </c>
      <c r="L20" s="29"/>
    </row>
    <row r="21" spans="1:13" x14ac:dyDescent="0.25">
      <c r="A21" s="49"/>
      <c r="B21" s="25"/>
      <c r="C21" s="26"/>
      <c r="D21" s="31" t="s">
        <v>46</v>
      </c>
      <c r="E21" s="33" t="s">
        <v>55</v>
      </c>
      <c r="F21" s="85">
        <v>20</v>
      </c>
      <c r="G21" s="85">
        <v>1.1200000000000001</v>
      </c>
      <c r="H21" s="85">
        <v>0.22</v>
      </c>
      <c r="I21" s="85">
        <v>9.4</v>
      </c>
      <c r="J21" s="85">
        <v>45.98</v>
      </c>
      <c r="K21" s="32" t="s">
        <v>51</v>
      </c>
      <c r="L21" s="29"/>
    </row>
    <row r="22" spans="1:13" x14ac:dyDescent="0.25">
      <c r="A22" s="49"/>
      <c r="B22" s="25"/>
      <c r="C22" s="26"/>
      <c r="D22" s="2" t="s">
        <v>25</v>
      </c>
      <c r="E22" s="1" t="s">
        <v>47</v>
      </c>
      <c r="F22" s="86">
        <v>200</v>
      </c>
      <c r="G22" s="86">
        <v>1.1000000000000001</v>
      </c>
      <c r="H22" s="102"/>
      <c r="I22" s="86">
        <v>42.28</v>
      </c>
      <c r="J22" s="86">
        <v>179.37</v>
      </c>
      <c r="K22" s="32" t="s">
        <v>52</v>
      </c>
    </row>
    <row r="23" spans="1:13" x14ac:dyDescent="0.25">
      <c r="A23" s="49"/>
      <c r="B23" s="25"/>
      <c r="C23" s="26"/>
      <c r="D23" s="31"/>
      <c r="E23" s="33"/>
      <c r="F23" s="29"/>
      <c r="G23" s="29"/>
      <c r="H23" s="29"/>
      <c r="I23" s="29"/>
      <c r="J23" s="29"/>
      <c r="K23" s="32"/>
      <c r="L23" s="29"/>
    </row>
    <row r="24" spans="1:13" x14ac:dyDescent="0.25">
      <c r="A24" s="49"/>
      <c r="B24" s="25"/>
      <c r="C24" s="26"/>
      <c r="D24" s="27"/>
      <c r="E24" s="33"/>
      <c r="F24" s="29"/>
      <c r="G24" s="29"/>
      <c r="H24" s="29"/>
      <c r="I24" s="29"/>
      <c r="J24" s="29"/>
      <c r="K24" s="32"/>
      <c r="L24" s="29"/>
    </row>
    <row r="25" spans="1:13" x14ac:dyDescent="0.25">
      <c r="A25" s="52"/>
      <c r="B25" s="36"/>
      <c r="C25" s="37"/>
      <c r="D25" s="27" t="s">
        <v>38</v>
      </c>
      <c r="E25" s="39"/>
      <c r="F25" s="40">
        <f>SUM(F18:F24)</f>
        <v>500</v>
      </c>
      <c r="G25" s="40">
        <f>SUM(G18:G24)</f>
        <v>12.930000000000001</v>
      </c>
      <c r="H25" s="40">
        <f>SUM(H18:H24)</f>
        <v>19.909999999999997</v>
      </c>
      <c r="I25" s="40">
        <f>SUM(I18:I24)</f>
        <v>94.53</v>
      </c>
      <c r="J25" s="40">
        <f>SUM(J18:J24)</f>
        <v>619.01</v>
      </c>
      <c r="K25" s="41"/>
      <c r="L25" s="40">
        <v>100</v>
      </c>
      <c r="M25" s="72"/>
    </row>
    <row r="26" spans="1:13" x14ac:dyDescent="0.25">
      <c r="A26" s="43">
        <f>A18</f>
        <v>1</v>
      </c>
      <c r="B26" s="43">
        <f>B18</f>
        <v>2</v>
      </c>
      <c r="C26" s="44" t="s">
        <v>27</v>
      </c>
      <c r="D26" s="31"/>
      <c r="E26" s="33"/>
      <c r="F26" s="29"/>
      <c r="G26" s="29"/>
      <c r="H26" s="29"/>
      <c r="I26" s="29"/>
      <c r="J26" s="29"/>
      <c r="K26" s="34"/>
      <c r="L26" s="29"/>
    </row>
    <row r="27" spans="1:13" x14ac:dyDescent="0.25">
      <c r="A27" s="52"/>
      <c r="B27" s="36"/>
      <c r="C27" s="37"/>
      <c r="D27" s="38" t="s">
        <v>26</v>
      </c>
      <c r="E27" s="39"/>
      <c r="F27" s="40">
        <f>SUM(F26:F26)</f>
        <v>0</v>
      </c>
      <c r="G27" s="40">
        <f>SUM(G26:G26)</f>
        <v>0</v>
      </c>
      <c r="H27" s="40">
        <f>SUM(H26:H26)</f>
        <v>0</v>
      </c>
      <c r="I27" s="40">
        <f>SUM(I26:I26)</f>
        <v>0</v>
      </c>
      <c r="J27" s="40">
        <f>SUM(J26:J26)</f>
        <v>0</v>
      </c>
      <c r="K27" s="41"/>
      <c r="L27" s="40">
        <f>SUM(L26:L26)</f>
        <v>0</v>
      </c>
    </row>
    <row r="28" spans="1:13" ht="15.75" customHeight="1" thickBot="1" x14ac:dyDescent="0.3">
      <c r="A28" s="53">
        <f>A18</f>
        <v>1</v>
      </c>
      <c r="B28" s="53">
        <f>B18</f>
        <v>2</v>
      </c>
      <c r="C28" s="124" t="s">
        <v>30</v>
      </c>
      <c r="D28" s="124"/>
      <c r="E28" s="47"/>
      <c r="F28" s="48">
        <f>F25+F27</f>
        <v>500</v>
      </c>
      <c r="G28" s="48">
        <f>G25+G27</f>
        <v>12.930000000000001</v>
      </c>
      <c r="H28" s="48">
        <f>H25+H27</f>
        <v>19.909999999999997</v>
      </c>
      <c r="I28" s="48">
        <f>I25+I27</f>
        <v>94.53</v>
      </c>
      <c r="J28" s="48">
        <f>J25+J27</f>
        <v>619.01</v>
      </c>
      <c r="K28" s="48"/>
      <c r="L28" s="48">
        <f>L25+L27</f>
        <v>100</v>
      </c>
    </row>
    <row r="29" spans="1:13" x14ac:dyDescent="0.25">
      <c r="A29" s="16">
        <v>1</v>
      </c>
      <c r="B29" s="17">
        <v>3</v>
      </c>
      <c r="C29" s="18" t="s">
        <v>23</v>
      </c>
      <c r="D29" s="19" t="s">
        <v>24</v>
      </c>
      <c r="E29" s="54" t="s">
        <v>61</v>
      </c>
      <c r="F29" s="87">
        <v>200</v>
      </c>
      <c r="G29" s="89">
        <v>4.82</v>
      </c>
      <c r="H29" s="89">
        <v>5.08</v>
      </c>
      <c r="I29" s="89">
        <v>16.829999999999998</v>
      </c>
      <c r="J29" s="89">
        <v>132.4</v>
      </c>
      <c r="K29" s="55">
        <v>101</v>
      </c>
      <c r="L29" s="23"/>
    </row>
    <row r="30" spans="1:13" x14ac:dyDescent="0.25">
      <c r="A30" s="24"/>
      <c r="B30" s="25"/>
      <c r="C30" s="26"/>
      <c r="D30" s="73"/>
      <c r="E30" s="56" t="s">
        <v>36</v>
      </c>
      <c r="F30" s="87">
        <v>5</v>
      </c>
      <c r="G30" s="88">
        <v>0.04</v>
      </c>
      <c r="H30" s="88">
        <v>3.63</v>
      </c>
      <c r="I30" s="88">
        <v>7.0000000000000007E-2</v>
      </c>
      <c r="J30" s="89">
        <v>33.049999999999997</v>
      </c>
      <c r="K30" s="55">
        <v>14</v>
      </c>
      <c r="L30" s="29"/>
    </row>
    <row r="31" spans="1:13" x14ac:dyDescent="0.25">
      <c r="A31" s="24"/>
      <c r="B31" s="25"/>
      <c r="C31" s="26"/>
      <c r="D31" s="31" t="s">
        <v>59</v>
      </c>
      <c r="E31" s="74" t="s">
        <v>37</v>
      </c>
      <c r="F31" s="103">
        <v>10</v>
      </c>
      <c r="G31" s="104">
        <v>4.6399999999999997</v>
      </c>
      <c r="H31" s="100">
        <v>5.9</v>
      </c>
      <c r="I31" s="105"/>
      <c r="J31" s="100">
        <v>72</v>
      </c>
      <c r="K31" s="22">
        <v>15</v>
      </c>
      <c r="L31" s="29"/>
    </row>
    <row r="32" spans="1:13" x14ac:dyDescent="0.25">
      <c r="A32" s="24"/>
      <c r="B32" s="25"/>
      <c r="C32" s="26"/>
      <c r="D32" s="31"/>
      <c r="E32" s="33" t="s">
        <v>62</v>
      </c>
      <c r="F32" s="29">
        <v>30</v>
      </c>
      <c r="G32" s="85">
        <v>2.25</v>
      </c>
      <c r="H32" s="85">
        <v>2.94</v>
      </c>
      <c r="I32" s="85">
        <v>22.32</v>
      </c>
      <c r="J32" s="85">
        <v>125.1</v>
      </c>
      <c r="K32" s="32">
        <v>332</v>
      </c>
      <c r="L32" s="29"/>
    </row>
    <row r="33" spans="1:12" x14ac:dyDescent="0.25">
      <c r="A33" s="24"/>
      <c r="B33" s="25"/>
      <c r="C33" s="26"/>
      <c r="D33" s="2" t="s">
        <v>29</v>
      </c>
      <c r="E33" s="1" t="s">
        <v>34</v>
      </c>
      <c r="F33" s="102">
        <v>30</v>
      </c>
      <c r="G33" s="86">
        <v>2.37</v>
      </c>
      <c r="H33" s="86">
        <v>0.3</v>
      </c>
      <c r="I33" s="86">
        <v>13.86</v>
      </c>
      <c r="J33" s="86">
        <v>70.14</v>
      </c>
      <c r="K33" s="32">
        <v>560</v>
      </c>
      <c r="L33" s="29"/>
    </row>
    <row r="34" spans="1:12" x14ac:dyDescent="0.25">
      <c r="A34" s="24"/>
      <c r="B34" s="25"/>
      <c r="C34" s="26"/>
      <c r="D34" s="27" t="s">
        <v>46</v>
      </c>
      <c r="E34" s="33" t="s">
        <v>35</v>
      </c>
      <c r="F34" s="29">
        <v>25</v>
      </c>
      <c r="G34" s="85">
        <v>1.4</v>
      </c>
      <c r="H34" s="85">
        <v>0.28000000000000003</v>
      </c>
      <c r="I34" s="85">
        <v>11.75</v>
      </c>
      <c r="J34" s="85">
        <v>57.48</v>
      </c>
      <c r="K34" s="34">
        <v>527</v>
      </c>
      <c r="L34" s="29"/>
    </row>
    <row r="35" spans="1:12" x14ac:dyDescent="0.25">
      <c r="A35" s="24"/>
      <c r="B35" s="25"/>
      <c r="C35" s="26"/>
      <c r="D35" s="27" t="s">
        <v>25</v>
      </c>
      <c r="E35" s="33" t="s">
        <v>39</v>
      </c>
      <c r="F35" s="29">
        <v>200</v>
      </c>
      <c r="G35" s="29"/>
      <c r="H35" s="29"/>
      <c r="I35" s="85">
        <v>19.96</v>
      </c>
      <c r="J35" s="85">
        <v>79.8</v>
      </c>
      <c r="K35" s="34">
        <v>379</v>
      </c>
      <c r="L35" s="29"/>
    </row>
    <row r="36" spans="1:12" x14ac:dyDescent="0.25">
      <c r="A36" s="35"/>
      <c r="B36" s="36"/>
      <c r="C36" s="37"/>
      <c r="D36" s="38" t="s">
        <v>26</v>
      </c>
      <c r="E36" s="39"/>
      <c r="F36" s="40">
        <f>SUM(F29:F35)</f>
        <v>500</v>
      </c>
      <c r="G36" s="40">
        <f>SUM(G29:G35)</f>
        <v>15.520000000000001</v>
      </c>
      <c r="H36" s="40">
        <f>SUM(H29:H35)</f>
        <v>18.130000000000003</v>
      </c>
      <c r="I36" s="40">
        <f>SUM(I29:I35)</f>
        <v>84.789999999999992</v>
      </c>
      <c r="J36" s="40">
        <f>SUM(J29:J35)</f>
        <v>569.96999999999991</v>
      </c>
      <c r="K36" s="41"/>
      <c r="L36" s="40">
        <v>100</v>
      </c>
    </row>
    <row r="37" spans="1:12" x14ac:dyDescent="0.25">
      <c r="A37" s="42">
        <f>A29</f>
        <v>1</v>
      </c>
      <c r="B37" s="43">
        <f>B29</f>
        <v>3</v>
      </c>
      <c r="C37" s="44" t="s">
        <v>27</v>
      </c>
      <c r="D37" s="31"/>
      <c r="E37" s="33"/>
      <c r="F37" s="29"/>
      <c r="G37" s="29"/>
      <c r="H37" s="29"/>
      <c r="I37" s="29"/>
      <c r="J37" s="29"/>
      <c r="K37" s="34"/>
      <c r="L37" s="29"/>
    </row>
    <row r="38" spans="1:12" x14ac:dyDescent="0.25">
      <c r="A38" s="35"/>
      <c r="B38" s="36"/>
      <c r="C38" s="37"/>
      <c r="D38" s="38" t="s">
        <v>26</v>
      </c>
      <c r="E38" s="39"/>
      <c r="F38" s="40">
        <f>SUM(F37:F37)</f>
        <v>0</v>
      </c>
      <c r="G38" s="40">
        <f>SUM(G37:G37)</f>
        <v>0</v>
      </c>
      <c r="H38" s="40">
        <f>SUM(H37:H37)</f>
        <v>0</v>
      </c>
      <c r="I38" s="40">
        <f>SUM(I37:I37)</f>
        <v>0</v>
      </c>
      <c r="J38" s="40">
        <f>SUM(J37:J37)</f>
        <v>0</v>
      </c>
      <c r="K38" s="41"/>
      <c r="L38" s="40">
        <f>SUM(L37:L37)</f>
        <v>0</v>
      </c>
    </row>
    <row r="39" spans="1:12" ht="15.75" customHeight="1" thickBot="1" x14ac:dyDescent="0.3">
      <c r="A39" s="45">
        <f>A29</f>
        <v>1</v>
      </c>
      <c r="B39" s="46">
        <f>B29</f>
        <v>3</v>
      </c>
      <c r="C39" s="124" t="s">
        <v>30</v>
      </c>
      <c r="D39" s="124"/>
      <c r="E39" s="47"/>
      <c r="F39" s="48">
        <f>F36+F38</f>
        <v>500</v>
      </c>
      <c r="G39" s="48">
        <f>G36+G38</f>
        <v>15.520000000000001</v>
      </c>
      <c r="H39" s="48">
        <f>H36+H38</f>
        <v>18.130000000000003</v>
      </c>
      <c r="I39" s="48">
        <f>I36+I38</f>
        <v>84.789999999999992</v>
      </c>
      <c r="J39" s="48">
        <f>J36+J38</f>
        <v>569.96999999999991</v>
      </c>
      <c r="K39" s="48"/>
      <c r="L39" s="48">
        <f>L36+L38</f>
        <v>100</v>
      </c>
    </row>
    <row r="40" spans="1:12" x14ac:dyDescent="0.25">
      <c r="A40" s="16">
        <v>1</v>
      </c>
      <c r="B40" s="17">
        <v>4</v>
      </c>
      <c r="C40" s="18" t="s">
        <v>23</v>
      </c>
      <c r="D40" s="19" t="s">
        <v>24</v>
      </c>
      <c r="E40" s="58" t="s">
        <v>64</v>
      </c>
      <c r="F40" s="89">
        <v>70</v>
      </c>
      <c r="G40" s="88">
        <v>6.83</v>
      </c>
      <c r="H40" s="88">
        <v>3.47</v>
      </c>
      <c r="I40" s="88">
        <v>2.66</v>
      </c>
      <c r="J40" s="106">
        <v>73.5</v>
      </c>
      <c r="K40" s="22" t="s">
        <v>67</v>
      </c>
    </row>
    <row r="41" spans="1:12" x14ac:dyDescent="0.25">
      <c r="A41" s="24"/>
      <c r="B41" s="25"/>
      <c r="C41" s="26"/>
      <c r="D41" s="27" t="s">
        <v>24</v>
      </c>
      <c r="E41" s="60" t="s">
        <v>65</v>
      </c>
      <c r="F41" s="90">
        <v>150</v>
      </c>
      <c r="G41" s="88">
        <v>3.23</v>
      </c>
      <c r="H41" s="88">
        <v>9.33</v>
      </c>
      <c r="I41" s="88">
        <v>21.67</v>
      </c>
      <c r="J41" s="107">
        <v>187.69</v>
      </c>
      <c r="K41" s="22" t="s">
        <v>68</v>
      </c>
    </row>
    <row r="42" spans="1:12" x14ac:dyDescent="0.25">
      <c r="A42" s="24"/>
      <c r="B42" s="25"/>
      <c r="C42" s="26"/>
      <c r="D42" s="27" t="s">
        <v>33</v>
      </c>
      <c r="E42" s="60" t="s">
        <v>66</v>
      </c>
      <c r="F42" s="90">
        <v>60</v>
      </c>
      <c r="G42" s="88">
        <v>0.82</v>
      </c>
      <c r="H42" s="88">
        <v>4.5599999999999996</v>
      </c>
      <c r="I42" s="88">
        <v>5.63</v>
      </c>
      <c r="J42" s="107">
        <v>66.53</v>
      </c>
      <c r="K42" s="22" t="s">
        <v>69</v>
      </c>
    </row>
    <row r="43" spans="1:12" x14ac:dyDescent="0.25">
      <c r="A43" s="24"/>
      <c r="B43" s="25"/>
      <c r="C43" s="26"/>
      <c r="D43" s="31" t="s">
        <v>63</v>
      </c>
      <c r="E43" s="61" t="s">
        <v>60</v>
      </c>
      <c r="F43" s="108">
        <v>20</v>
      </c>
      <c r="G43" s="109">
        <v>1.58</v>
      </c>
      <c r="H43" s="108">
        <v>0.2</v>
      </c>
      <c r="I43" s="110">
        <v>9.24</v>
      </c>
      <c r="J43" s="108">
        <v>46.76</v>
      </c>
      <c r="K43" s="22" t="s">
        <v>50</v>
      </c>
    </row>
    <row r="44" spans="1:12" x14ac:dyDescent="0.25">
      <c r="A44" s="24"/>
      <c r="B44" s="25"/>
      <c r="C44" s="26"/>
      <c r="D44" s="31" t="s">
        <v>25</v>
      </c>
      <c r="E44" s="33" t="s">
        <v>47</v>
      </c>
      <c r="F44" s="85">
        <v>200</v>
      </c>
      <c r="G44" s="85">
        <v>1.1000000000000001</v>
      </c>
      <c r="H44" s="29"/>
      <c r="I44" s="85">
        <v>42.28</v>
      </c>
      <c r="J44" s="85">
        <v>179.37</v>
      </c>
      <c r="K44" s="32" t="s">
        <v>52</v>
      </c>
      <c r="L44" s="29"/>
    </row>
    <row r="45" spans="1:12" x14ac:dyDescent="0.25">
      <c r="A45" s="24"/>
      <c r="B45" s="25"/>
      <c r="C45" s="26"/>
      <c r="F45" s="102"/>
      <c r="G45" s="102"/>
      <c r="H45" s="102"/>
      <c r="I45" s="102"/>
      <c r="J45" s="102"/>
      <c r="K45" s="32"/>
      <c r="L45" s="29"/>
    </row>
    <row r="46" spans="1:12" x14ac:dyDescent="0.25">
      <c r="A46" s="24"/>
      <c r="B46" s="25"/>
      <c r="C46" s="26"/>
      <c r="D46" s="27"/>
      <c r="E46" s="33"/>
      <c r="F46" s="29"/>
      <c r="G46" s="29"/>
      <c r="H46" s="29"/>
      <c r="I46" s="29"/>
      <c r="J46" s="29"/>
      <c r="K46" s="32"/>
      <c r="L46" s="29"/>
    </row>
    <row r="47" spans="1:12" x14ac:dyDescent="0.25">
      <c r="A47" s="24"/>
      <c r="B47" s="25"/>
      <c r="C47" s="26"/>
      <c r="D47" s="27"/>
      <c r="E47" s="33"/>
      <c r="F47" s="29"/>
      <c r="G47" s="29"/>
      <c r="H47" s="29"/>
      <c r="I47" s="29"/>
      <c r="J47" s="29"/>
      <c r="K47" s="32"/>
      <c r="L47" s="29"/>
    </row>
    <row r="48" spans="1:12" x14ac:dyDescent="0.25">
      <c r="A48" s="35"/>
      <c r="B48" s="36"/>
      <c r="C48" s="37"/>
      <c r="D48" s="38" t="s">
        <v>26</v>
      </c>
      <c r="E48" s="39"/>
      <c r="F48" s="40">
        <f>SUM(F40:F47)</f>
        <v>500</v>
      </c>
      <c r="G48" s="40">
        <f>SUM(G40:G47)</f>
        <v>13.56</v>
      </c>
      <c r="H48" s="40">
        <f>SUM(H40:H47)</f>
        <v>17.559999999999999</v>
      </c>
      <c r="I48" s="40">
        <f>SUM(I40:I47)</f>
        <v>81.48</v>
      </c>
      <c r="J48" s="40">
        <f>SUM(J40:J47)</f>
        <v>553.85</v>
      </c>
      <c r="K48" s="41"/>
      <c r="L48" s="40">
        <v>100</v>
      </c>
    </row>
    <row r="49" spans="1:12" x14ac:dyDescent="0.25">
      <c r="A49" s="42">
        <f>A40</f>
        <v>1</v>
      </c>
      <c r="B49" s="43">
        <f>B40</f>
        <v>4</v>
      </c>
      <c r="C49" s="44" t="s">
        <v>27</v>
      </c>
      <c r="D49" s="31"/>
      <c r="E49" s="33"/>
      <c r="F49" s="29"/>
      <c r="G49" s="29"/>
      <c r="H49" s="29"/>
      <c r="I49" s="29"/>
      <c r="J49" s="29"/>
      <c r="K49" s="34"/>
      <c r="L49" s="29"/>
    </row>
    <row r="50" spans="1:12" x14ac:dyDescent="0.25">
      <c r="A50" s="35"/>
      <c r="B50" s="36"/>
      <c r="C50" s="37"/>
      <c r="D50" s="38" t="s">
        <v>26</v>
      </c>
      <c r="E50" s="39"/>
      <c r="F50" s="40">
        <f>SUM(F49:F49)</f>
        <v>0</v>
      </c>
      <c r="G50" s="40">
        <f>SUM(G49:G49)</f>
        <v>0</v>
      </c>
      <c r="H50" s="40">
        <f>SUM(H49:H49)</f>
        <v>0</v>
      </c>
      <c r="I50" s="40">
        <f>SUM(I49:I49)</f>
        <v>0</v>
      </c>
      <c r="J50" s="40">
        <f>SUM(J49:J49)</f>
        <v>0</v>
      </c>
      <c r="K50" s="41"/>
      <c r="L50" s="40">
        <f>SUM(L49:L49)</f>
        <v>0</v>
      </c>
    </row>
    <row r="51" spans="1:12" ht="15.75" customHeight="1" thickBot="1" x14ac:dyDescent="0.3">
      <c r="A51" s="45">
        <f>A40</f>
        <v>1</v>
      </c>
      <c r="B51" s="46">
        <f>B40</f>
        <v>4</v>
      </c>
      <c r="C51" s="124" t="s">
        <v>30</v>
      </c>
      <c r="D51" s="124"/>
      <c r="E51" s="47"/>
      <c r="F51" s="48">
        <f>F48+F50</f>
        <v>500</v>
      </c>
      <c r="G51" s="48">
        <f>G48+G50</f>
        <v>13.56</v>
      </c>
      <c r="H51" s="48">
        <f>H48+H50</f>
        <v>17.559999999999999</v>
      </c>
      <c r="I51" s="48">
        <f>I48+I50</f>
        <v>81.48</v>
      </c>
      <c r="J51" s="48">
        <f>J48+J50</f>
        <v>553.85</v>
      </c>
      <c r="K51" s="48"/>
      <c r="L51" s="48">
        <v>100</v>
      </c>
    </row>
    <row r="52" spans="1:12" x14ac:dyDescent="0.25">
      <c r="A52" s="16">
        <v>1</v>
      </c>
      <c r="B52" s="17">
        <v>5</v>
      </c>
      <c r="C52" s="18" t="s">
        <v>23</v>
      </c>
      <c r="D52" s="19" t="s">
        <v>24</v>
      </c>
      <c r="E52" s="75" t="s">
        <v>70</v>
      </c>
      <c r="F52" s="90">
        <v>70</v>
      </c>
      <c r="G52" s="88">
        <v>7.65</v>
      </c>
      <c r="H52" s="88">
        <v>20.78</v>
      </c>
      <c r="I52" s="88">
        <v>1.62</v>
      </c>
      <c r="J52" s="95">
        <v>223.94</v>
      </c>
      <c r="K52" s="111" t="s">
        <v>73</v>
      </c>
      <c r="L52" s="23"/>
    </row>
    <row r="53" spans="1:12" x14ac:dyDescent="0.25">
      <c r="A53" s="24"/>
      <c r="B53" s="25"/>
      <c r="C53" s="26"/>
      <c r="D53" s="27" t="s">
        <v>24</v>
      </c>
      <c r="E53" s="62" t="s">
        <v>41</v>
      </c>
      <c r="F53" s="88">
        <v>150</v>
      </c>
      <c r="G53" s="88">
        <v>8.4700000000000006</v>
      </c>
      <c r="H53" s="88">
        <v>8.99</v>
      </c>
      <c r="I53" s="88">
        <v>41.46</v>
      </c>
      <c r="J53" s="100">
        <v>284.95</v>
      </c>
      <c r="K53" s="99" t="s">
        <v>74</v>
      </c>
      <c r="L53" s="29"/>
    </row>
    <row r="54" spans="1:12" x14ac:dyDescent="0.25">
      <c r="A54" s="24"/>
      <c r="B54" s="25"/>
      <c r="C54" s="26"/>
      <c r="D54" s="27" t="s">
        <v>33</v>
      </c>
      <c r="E54" s="76" t="s">
        <v>71</v>
      </c>
      <c r="F54" s="88">
        <v>60</v>
      </c>
      <c r="G54" s="88">
        <v>0.79</v>
      </c>
      <c r="H54" s="88">
        <v>1.95</v>
      </c>
      <c r="I54" s="88">
        <v>3.76</v>
      </c>
      <c r="J54" s="100">
        <v>35.76</v>
      </c>
      <c r="K54" s="112" t="s">
        <v>75</v>
      </c>
      <c r="L54" s="29"/>
    </row>
    <row r="55" spans="1:12" x14ac:dyDescent="0.25">
      <c r="A55" s="24"/>
      <c r="B55" s="25"/>
      <c r="C55" s="26"/>
      <c r="D55" s="31" t="s">
        <v>63</v>
      </c>
      <c r="E55" s="61" t="s">
        <v>60</v>
      </c>
      <c r="F55" s="108">
        <v>20</v>
      </c>
      <c r="G55" s="109">
        <v>1.58</v>
      </c>
      <c r="H55" s="108">
        <v>0.2</v>
      </c>
      <c r="I55" s="110">
        <v>9.24</v>
      </c>
      <c r="J55" s="108">
        <v>46.76</v>
      </c>
      <c r="K55" s="22" t="s">
        <v>50</v>
      </c>
      <c r="L55" s="29"/>
    </row>
    <row r="56" spans="1:12" x14ac:dyDescent="0.25">
      <c r="A56" s="24"/>
      <c r="B56" s="25"/>
      <c r="C56" s="26"/>
      <c r="D56" s="31" t="s">
        <v>25</v>
      </c>
      <c r="E56" s="33" t="s">
        <v>72</v>
      </c>
      <c r="F56" s="85">
        <v>200</v>
      </c>
      <c r="G56" s="85">
        <v>7.0000000000000007E-2</v>
      </c>
      <c r="H56" s="85">
        <v>0.02</v>
      </c>
      <c r="I56" s="85">
        <v>13.95</v>
      </c>
      <c r="J56" s="85">
        <v>55.81</v>
      </c>
      <c r="K56" s="32" t="s">
        <v>76</v>
      </c>
      <c r="L56" s="29"/>
    </row>
    <row r="57" spans="1:12" x14ac:dyDescent="0.25">
      <c r="A57" s="24"/>
      <c r="B57" s="25"/>
      <c r="C57" s="26"/>
      <c r="F57" s="102"/>
      <c r="G57" s="102"/>
      <c r="H57" s="102"/>
      <c r="I57" s="102"/>
      <c r="J57" s="102"/>
      <c r="K57" s="32"/>
      <c r="L57" s="29"/>
    </row>
    <row r="58" spans="1:12" x14ac:dyDescent="0.25">
      <c r="A58" s="24"/>
      <c r="B58" s="25"/>
      <c r="C58" s="26"/>
      <c r="D58" s="27"/>
      <c r="E58" s="33"/>
      <c r="F58" s="29"/>
      <c r="G58" s="29"/>
      <c r="H58" s="29"/>
      <c r="I58" s="29"/>
      <c r="J58" s="29"/>
      <c r="K58" s="34"/>
      <c r="L58" s="29"/>
    </row>
    <row r="59" spans="1:12" x14ac:dyDescent="0.25">
      <c r="A59" s="24"/>
      <c r="B59" s="25"/>
      <c r="C59" s="26"/>
      <c r="D59" s="27"/>
      <c r="E59" s="33"/>
      <c r="F59" s="29"/>
      <c r="G59" s="29"/>
      <c r="H59" s="29"/>
      <c r="I59" s="29"/>
      <c r="J59" s="29"/>
      <c r="K59" s="34"/>
      <c r="L59" s="29"/>
    </row>
    <row r="60" spans="1:12" x14ac:dyDescent="0.25">
      <c r="A60" s="35"/>
      <c r="B60" s="36"/>
      <c r="C60" s="37"/>
      <c r="D60" s="38" t="s">
        <v>26</v>
      </c>
      <c r="E60" s="39"/>
      <c r="F60" s="40">
        <f>SUM(F52:F59)</f>
        <v>500</v>
      </c>
      <c r="G60" s="40">
        <f>SUM(G52:G59)</f>
        <v>18.560000000000002</v>
      </c>
      <c r="H60" s="40">
        <f>SUM(H52:H59)</f>
        <v>31.94</v>
      </c>
      <c r="I60" s="40">
        <f>SUM(I52:I59)</f>
        <v>70.03</v>
      </c>
      <c r="J60" s="40">
        <f>SUM(J52:J59)</f>
        <v>647.22</v>
      </c>
      <c r="K60" s="41"/>
      <c r="L60" s="40">
        <v>100</v>
      </c>
    </row>
    <row r="61" spans="1:12" x14ac:dyDescent="0.25">
      <c r="A61" s="42">
        <f>A52</f>
        <v>1</v>
      </c>
      <c r="B61" s="43">
        <f>B52</f>
        <v>5</v>
      </c>
      <c r="C61" s="44" t="s">
        <v>27</v>
      </c>
      <c r="D61" s="31"/>
      <c r="E61" s="33"/>
      <c r="F61" s="29"/>
      <c r="G61" s="29"/>
      <c r="H61" s="29"/>
      <c r="I61" s="29"/>
      <c r="J61" s="29"/>
      <c r="K61" s="34"/>
      <c r="L61" s="29"/>
    </row>
    <row r="62" spans="1:12" x14ac:dyDescent="0.25">
      <c r="A62" s="35"/>
      <c r="B62" s="36"/>
      <c r="C62" s="37"/>
      <c r="D62" s="38" t="s">
        <v>26</v>
      </c>
      <c r="E62" s="39"/>
      <c r="F62" s="40">
        <f>SUM(F61:F61)</f>
        <v>0</v>
      </c>
      <c r="G62" s="40">
        <f>SUM(G61:G61)</f>
        <v>0</v>
      </c>
      <c r="H62" s="40">
        <f>SUM(H61:H61)</f>
        <v>0</v>
      </c>
      <c r="I62" s="40">
        <f>SUM(I61:I61)</f>
        <v>0</v>
      </c>
      <c r="J62" s="40">
        <f>SUM(J61:J61)</f>
        <v>0</v>
      </c>
      <c r="K62" s="41"/>
      <c r="L62" s="40">
        <f>SUM(L61:L61)</f>
        <v>0</v>
      </c>
    </row>
    <row r="63" spans="1:12" ht="15.75" customHeight="1" thickBot="1" x14ac:dyDescent="0.3">
      <c r="A63" s="45">
        <f>A52</f>
        <v>1</v>
      </c>
      <c r="B63" s="46">
        <f>B52</f>
        <v>5</v>
      </c>
      <c r="C63" s="124" t="s">
        <v>30</v>
      </c>
      <c r="D63" s="124"/>
      <c r="E63" s="47"/>
      <c r="F63" s="48">
        <f>F60+F62</f>
        <v>500</v>
      </c>
      <c r="G63" s="48">
        <f>G60+G62</f>
        <v>18.560000000000002</v>
      </c>
      <c r="H63" s="48">
        <f>H60+H62</f>
        <v>31.94</v>
      </c>
      <c r="I63" s="48">
        <f>I60+I62</f>
        <v>70.03</v>
      </c>
      <c r="J63" s="48">
        <f>J60+J62</f>
        <v>647.22</v>
      </c>
      <c r="K63" s="48"/>
      <c r="L63" s="48">
        <f>L60+L62</f>
        <v>100</v>
      </c>
    </row>
    <row r="64" spans="1:12" x14ac:dyDescent="0.25">
      <c r="A64" s="16">
        <v>2</v>
      </c>
      <c r="B64" s="17">
        <v>1</v>
      </c>
      <c r="C64" s="18" t="s">
        <v>23</v>
      </c>
      <c r="D64" s="19" t="s">
        <v>24</v>
      </c>
      <c r="E64" s="63" t="s">
        <v>77</v>
      </c>
      <c r="F64" s="113">
        <v>210</v>
      </c>
      <c r="G64" s="113">
        <v>4.59</v>
      </c>
      <c r="H64" s="114">
        <v>3.99</v>
      </c>
      <c r="I64" s="113">
        <v>15.08</v>
      </c>
      <c r="J64" s="121">
        <v>126</v>
      </c>
      <c r="K64" s="102" t="s">
        <v>79</v>
      </c>
      <c r="L64" s="23"/>
    </row>
    <row r="65" spans="1:12" x14ac:dyDescent="0.25">
      <c r="A65" s="24"/>
      <c r="B65" s="25"/>
      <c r="C65" s="26"/>
      <c r="D65" s="27" t="s">
        <v>59</v>
      </c>
      <c r="E65" s="65" t="s">
        <v>78</v>
      </c>
      <c r="F65" s="100">
        <v>40</v>
      </c>
      <c r="G65" s="100">
        <v>5.08</v>
      </c>
      <c r="H65" s="101">
        <v>4.5999999999999996</v>
      </c>
      <c r="I65" s="100">
        <v>0.28000000000000003</v>
      </c>
      <c r="J65" s="115">
        <v>63</v>
      </c>
      <c r="K65" s="102" t="s">
        <v>80</v>
      </c>
      <c r="L65" s="29"/>
    </row>
    <row r="66" spans="1:12" x14ac:dyDescent="0.25">
      <c r="A66" s="24"/>
      <c r="B66" s="25"/>
      <c r="C66" s="26"/>
      <c r="D66" s="31" t="s">
        <v>63</v>
      </c>
      <c r="E66" s="61" t="s">
        <v>60</v>
      </c>
      <c r="F66" s="109">
        <v>20</v>
      </c>
      <c r="G66" s="108">
        <v>1.58</v>
      </c>
      <c r="H66" s="110">
        <v>0.2</v>
      </c>
      <c r="I66" s="108">
        <v>9.24</v>
      </c>
      <c r="J66" s="57">
        <v>46.76</v>
      </c>
      <c r="K66" s="102" t="s">
        <v>50</v>
      </c>
      <c r="L66" s="29"/>
    </row>
    <row r="67" spans="1:12" x14ac:dyDescent="0.25">
      <c r="A67" s="24"/>
      <c r="B67" s="25"/>
      <c r="C67" s="26"/>
      <c r="D67" s="31" t="s">
        <v>46</v>
      </c>
      <c r="E67" s="33" t="s">
        <v>55</v>
      </c>
      <c r="F67" s="85">
        <v>30</v>
      </c>
      <c r="G67" s="85">
        <v>1.68</v>
      </c>
      <c r="H67" s="85">
        <v>0.33</v>
      </c>
      <c r="I67" s="85">
        <v>14.1</v>
      </c>
      <c r="J67" s="57">
        <v>68.97</v>
      </c>
      <c r="K67" s="102" t="s">
        <v>51</v>
      </c>
      <c r="L67" s="29"/>
    </row>
    <row r="68" spans="1:12" x14ac:dyDescent="0.25">
      <c r="A68" s="24"/>
      <c r="B68" s="25"/>
      <c r="C68" s="26"/>
      <c r="D68" s="2" t="s">
        <v>25</v>
      </c>
      <c r="E68" s="1" t="s">
        <v>47</v>
      </c>
      <c r="F68" s="86">
        <v>200</v>
      </c>
      <c r="G68" s="86">
        <v>1.1000000000000001</v>
      </c>
      <c r="H68" s="102"/>
      <c r="I68" s="86">
        <v>42.28</v>
      </c>
      <c r="J68" s="57">
        <v>179.37</v>
      </c>
      <c r="K68" s="102" t="s">
        <v>52</v>
      </c>
      <c r="L68" s="29"/>
    </row>
    <row r="69" spans="1:12" x14ac:dyDescent="0.25">
      <c r="A69" s="24"/>
      <c r="B69" s="25"/>
      <c r="C69" s="26"/>
      <c r="D69" s="27"/>
      <c r="E69" s="33"/>
      <c r="F69" s="29"/>
      <c r="G69" s="29"/>
      <c r="H69" s="29"/>
      <c r="I69" s="29"/>
      <c r="J69" s="29"/>
      <c r="K69" s="32"/>
      <c r="L69" s="29"/>
    </row>
    <row r="70" spans="1:12" x14ac:dyDescent="0.25">
      <c r="A70" s="24"/>
      <c r="B70" s="25"/>
      <c r="C70" s="26"/>
      <c r="D70" s="27"/>
      <c r="E70" s="33"/>
      <c r="F70" s="29"/>
      <c r="G70" s="29"/>
      <c r="H70" s="29"/>
      <c r="I70" s="29"/>
      <c r="J70" s="29"/>
      <c r="K70" s="32"/>
      <c r="L70" s="29"/>
    </row>
    <row r="71" spans="1:12" x14ac:dyDescent="0.25">
      <c r="A71" s="35"/>
      <c r="B71" s="36"/>
      <c r="C71" s="37"/>
      <c r="D71" s="38" t="s">
        <v>26</v>
      </c>
      <c r="E71" s="39"/>
      <c r="F71" s="40">
        <f>SUM(F64:F70)</f>
        <v>500</v>
      </c>
      <c r="G71" s="40">
        <f>SUM(G64:G70)</f>
        <v>14.03</v>
      </c>
      <c r="H71" s="40">
        <f>SUM(H64:H70)</f>
        <v>9.1199999999999992</v>
      </c>
      <c r="I71" s="40">
        <f>SUM(I64:I70)</f>
        <v>80.98</v>
      </c>
      <c r="J71" s="40">
        <f>SUM(J64:J70)</f>
        <v>484.1</v>
      </c>
      <c r="K71" s="41"/>
      <c r="L71" s="40">
        <v>100</v>
      </c>
    </row>
    <row r="72" spans="1:12" x14ac:dyDescent="0.25">
      <c r="A72" s="42">
        <f>A64</f>
        <v>2</v>
      </c>
      <c r="B72" s="43">
        <f>B64</f>
        <v>1</v>
      </c>
      <c r="C72" s="44" t="s">
        <v>27</v>
      </c>
      <c r="D72" s="31"/>
      <c r="E72" s="33"/>
      <c r="F72" s="29"/>
      <c r="G72" s="29"/>
      <c r="H72" s="29"/>
      <c r="I72" s="29"/>
      <c r="J72" s="29"/>
      <c r="K72" s="34"/>
      <c r="L72" s="29"/>
    </row>
    <row r="73" spans="1:12" x14ac:dyDescent="0.25">
      <c r="A73" s="35"/>
      <c r="B73" s="36"/>
      <c r="C73" s="37"/>
      <c r="D73" s="38" t="s">
        <v>26</v>
      </c>
      <c r="E73" s="39"/>
      <c r="F73" s="40">
        <f>SUM(F72:F72)</f>
        <v>0</v>
      </c>
      <c r="G73" s="40">
        <f>SUM(G72:G72)</f>
        <v>0</v>
      </c>
      <c r="H73" s="40">
        <f>SUM(H72:H72)</f>
        <v>0</v>
      </c>
      <c r="I73" s="40">
        <f>SUM(I72:I72)</f>
        <v>0</v>
      </c>
      <c r="J73" s="40">
        <f>SUM(J72:J72)</f>
        <v>0</v>
      </c>
      <c r="K73" s="41"/>
      <c r="L73" s="40">
        <f>SUM(L72:L72)</f>
        <v>0</v>
      </c>
    </row>
    <row r="74" spans="1:12" ht="15" customHeight="1" thickBot="1" x14ac:dyDescent="0.3">
      <c r="A74" s="45">
        <f>A64</f>
        <v>2</v>
      </c>
      <c r="B74" s="46">
        <f>B64</f>
        <v>1</v>
      </c>
      <c r="C74" s="124" t="s">
        <v>30</v>
      </c>
      <c r="D74" s="124"/>
      <c r="E74" s="47"/>
      <c r="F74" s="48">
        <f>F71+F73</f>
        <v>500</v>
      </c>
      <c r="G74" s="48">
        <f>G71+G73</f>
        <v>14.03</v>
      </c>
      <c r="H74" s="48">
        <f>H71+H73</f>
        <v>9.1199999999999992</v>
      </c>
      <c r="I74" s="48">
        <f>I71+I73</f>
        <v>80.98</v>
      </c>
      <c r="J74" s="48">
        <f>J71+J73</f>
        <v>484.1</v>
      </c>
      <c r="K74" s="79"/>
      <c r="L74" s="79">
        <f>L71+L73</f>
        <v>100</v>
      </c>
    </row>
    <row r="75" spans="1:12" x14ac:dyDescent="0.25">
      <c r="A75" s="49">
        <v>2</v>
      </c>
      <c r="B75" s="25">
        <v>2</v>
      </c>
      <c r="C75" s="18" t="s">
        <v>23</v>
      </c>
      <c r="D75" s="19" t="s">
        <v>24</v>
      </c>
      <c r="E75" s="63" t="s">
        <v>81</v>
      </c>
      <c r="F75" s="91">
        <v>70</v>
      </c>
      <c r="G75" s="113">
        <v>5.75</v>
      </c>
      <c r="H75" s="113">
        <v>7.79</v>
      </c>
      <c r="I75" s="114">
        <v>12.04</v>
      </c>
      <c r="J75" s="121">
        <v>150.66999999999999</v>
      </c>
      <c r="K75" s="115" t="s">
        <v>83</v>
      </c>
      <c r="L75" s="78"/>
    </row>
    <row r="76" spans="1:12" x14ac:dyDescent="0.25">
      <c r="A76" s="49"/>
      <c r="B76" s="25"/>
      <c r="C76" s="26"/>
      <c r="D76" s="27" t="s">
        <v>24</v>
      </c>
      <c r="E76" s="65" t="s">
        <v>42</v>
      </c>
      <c r="F76" s="92">
        <v>150</v>
      </c>
      <c r="G76" s="100">
        <v>6.54</v>
      </c>
      <c r="H76" s="100">
        <v>7.53</v>
      </c>
      <c r="I76" s="101">
        <v>35.619999999999997</v>
      </c>
      <c r="J76" s="99">
        <v>239.72</v>
      </c>
      <c r="K76" s="116" t="s">
        <v>74</v>
      </c>
      <c r="L76" s="78"/>
    </row>
    <row r="77" spans="1:12" x14ac:dyDescent="0.25">
      <c r="A77" s="49"/>
      <c r="B77" s="25"/>
      <c r="C77" s="26"/>
      <c r="D77" s="31" t="s">
        <v>33</v>
      </c>
      <c r="E77" s="66" t="s">
        <v>82</v>
      </c>
      <c r="F77" s="92">
        <v>60</v>
      </c>
      <c r="G77" s="104">
        <v>0.24</v>
      </c>
      <c r="H77" s="117"/>
      <c r="I77" s="118">
        <v>39</v>
      </c>
      <c r="J77" s="117">
        <v>150</v>
      </c>
      <c r="K77" s="116" t="s">
        <v>49</v>
      </c>
      <c r="L77" s="78"/>
    </row>
    <row r="78" spans="1:12" x14ac:dyDescent="0.25">
      <c r="A78" s="49"/>
      <c r="B78" s="25"/>
      <c r="C78" s="26"/>
      <c r="D78" s="31" t="s">
        <v>63</v>
      </c>
      <c r="E78" s="33" t="s">
        <v>60</v>
      </c>
      <c r="F78" s="85">
        <v>20</v>
      </c>
      <c r="G78" s="85">
        <v>1.58</v>
      </c>
      <c r="H78" s="85">
        <v>0.2</v>
      </c>
      <c r="I78" s="85">
        <v>9.24</v>
      </c>
      <c r="J78" s="122">
        <v>46.76</v>
      </c>
      <c r="K78" s="32" t="s">
        <v>50</v>
      </c>
      <c r="L78" s="29"/>
    </row>
    <row r="79" spans="1:12" x14ac:dyDescent="0.25">
      <c r="A79" s="49"/>
      <c r="B79" s="25"/>
      <c r="C79" s="26"/>
      <c r="D79" s="77" t="s">
        <v>25</v>
      </c>
      <c r="E79" s="78" t="s">
        <v>47</v>
      </c>
      <c r="F79" s="119">
        <v>200</v>
      </c>
      <c r="G79" s="119">
        <v>1.1000000000000001</v>
      </c>
      <c r="H79" s="120"/>
      <c r="I79" s="119">
        <v>42.28</v>
      </c>
      <c r="J79" s="123">
        <v>179.37</v>
      </c>
      <c r="K79" s="32" t="s">
        <v>52</v>
      </c>
      <c r="L79" s="29"/>
    </row>
    <row r="80" spans="1:12" x14ac:dyDescent="0.25">
      <c r="A80" s="49"/>
      <c r="B80" s="25"/>
      <c r="C80" s="26"/>
      <c r="D80" s="27"/>
      <c r="E80" s="33"/>
      <c r="F80" s="29"/>
      <c r="G80" s="29"/>
      <c r="H80" s="29"/>
      <c r="I80" s="29"/>
      <c r="J80" s="29"/>
      <c r="K80" s="34"/>
      <c r="L80" s="29"/>
    </row>
    <row r="81" spans="1:12" x14ac:dyDescent="0.25">
      <c r="A81" s="49"/>
      <c r="B81" s="25"/>
      <c r="C81" s="26"/>
      <c r="D81" s="27"/>
      <c r="E81" s="33"/>
      <c r="F81" s="29"/>
      <c r="G81" s="29"/>
      <c r="H81" s="29"/>
      <c r="I81" s="29"/>
      <c r="J81" s="29"/>
      <c r="K81" s="34"/>
      <c r="L81" s="29"/>
    </row>
    <row r="82" spans="1:12" x14ac:dyDescent="0.25">
      <c r="A82" s="52"/>
      <c r="B82" s="36"/>
      <c r="C82" s="37"/>
      <c r="D82" s="38" t="s">
        <v>26</v>
      </c>
      <c r="E82" s="39"/>
      <c r="F82" s="40">
        <f>SUM(F75:F81)</f>
        <v>500</v>
      </c>
      <c r="G82" s="40">
        <f>SUM(G75:G81)</f>
        <v>15.209999999999999</v>
      </c>
      <c r="H82" s="40">
        <f>SUM(H75:H81)</f>
        <v>15.52</v>
      </c>
      <c r="I82" s="40">
        <f>SUM(I75:I81)</f>
        <v>138.18</v>
      </c>
      <c r="J82" s="40">
        <f>SUM(J75:J81)</f>
        <v>766.52</v>
      </c>
      <c r="K82" s="41"/>
      <c r="L82" s="40">
        <v>100</v>
      </c>
    </row>
    <row r="83" spans="1:12" x14ac:dyDescent="0.25">
      <c r="A83" s="43">
        <f>A75</f>
        <v>2</v>
      </c>
      <c r="B83" s="43">
        <f>B75</f>
        <v>2</v>
      </c>
      <c r="C83" s="44" t="s">
        <v>27</v>
      </c>
      <c r="D83" s="31"/>
      <c r="E83" s="33"/>
      <c r="F83" s="29"/>
      <c r="G83" s="29"/>
      <c r="H83" s="29"/>
      <c r="I83" s="29"/>
      <c r="J83" s="29"/>
      <c r="K83" s="34"/>
      <c r="L83" s="29"/>
    </row>
    <row r="84" spans="1:12" x14ac:dyDescent="0.25">
      <c r="A84" s="52"/>
      <c r="B84" s="36"/>
      <c r="C84" s="37"/>
      <c r="D84" s="38" t="s">
        <v>26</v>
      </c>
      <c r="E84" s="39"/>
      <c r="F84" s="40">
        <f>SUM(F83:F83)</f>
        <v>0</v>
      </c>
      <c r="G84" s="40">
        <f>SUM(G83:G83)</f>
        <v>0</v>
      </c>
      <c r="H84" s="40">
        <f>SUM(H83:H83)</f>
        <v>0</v>
      </c>
      <c r="I84" s="40">
        <f>SUM(I83:I83)</f>
        <v>0</v>
      </c>
      <c r="J84" s="40">
        <f>SUM(J83:J83)</f>
        <v>0</v>
      </c>
      <c r="K84" s="41"/>
      <c r="L84" s="40">
        <f>SUM(L83:L83)</f>
        <v>0</v>
      </c>
    </row>
    <row r="85" spans="1:12" ht="15" customHeight="1" thickBot="1" x14ac:dyDescent="0.3">
      <c r="A85" s="53">
        <f>A75</f>
        <v>2</v>
      </c>
      <c r="B85" s="53">
        <f>B75</f>
        <v>2</v>
      </c>
      <c r="C85" s="124" t="s">
        <v>30</v>
      </c>
      <c r="D85" s="124"/>
      <c r="E85" s="47"/>
      <c r="F85" s="48">
        <f>F82+F84</f>
        <v>500</v>
      </c>
      <c r="G85" s="79">
        <f>G82+G84</f>
        <v>15.209999999999999</v>
      </c>
      <c r="H85" s="79">
        <f>H82+H84</f>
        <v>15.52</v>
      </c>
      <c r="I85" s="79">
        <f>I82+I84</f>
        <v>138.18</v>
      </c>
      <c r="J85" s="48">
        <f>J82+J84</f>
        <v>766.52</v>
      </c>
      <c r="K85" s="48"/>
      <c r="L85" s="48">
        <f>L82+L84</f>
        <v>100</v>
      </c>
    </row>
    <row r="86" spans="1:12" x14ac:dyDescent="0.25">
      <c r="A86" s="16">
        <v>2</v>
      </c>
      <c r="B86" s="17">
        <v>3</v>
      </c>
      <c r="C86" s="18" t="s">
        <v>23</v>
      </c>
      <c r="D86" s="19" t="s">
        <v>24</v>
      </c>
      <c r="E86" s="67" t="s">
        <v>85</v>
      </c>
      <c r="F86" s="87">
        <v>150</v>
      </c>
      <c r="G86" s="89">
        <v>20.7</v>
      </c>
      <c r="H86" s="89">
        <v>19.670000000000002</v>
      </c>
      <c r="I86" s="89">
        <v>20.55</v>
      </c>
      <c r="J86" s="89">
        <v>341.68</v>
      </c>
      <c r="K86" s="55" t="s">
        <v>87</v>
      </c>
      <c r="L86" s="23"/>
    </row>
    <row r="87" spans="1:12" x14ac:dyDescent="0.25">
      <c r="A87" s="24"/>
      <c r="B87" s="25"/>
      <c r="C87" s="26"/>
      <c r="D87" s="73" t="s">
        <v>29</v>
      </c>
      <c r="E87" s="56" t="s">
        <v>60</v>
      </c>
      <c r="F87" s="87">
        <v>25</v>
      </c>
      <c r="G87" s="88">
        <v>1.98</v>
      </c>
      <c r="H87" s="88">
        <v>0.25</v>
      </c>
      <c r="I87" s="88">
        <v>11.55</v>
      </c>
      <c r="J87" s="89">
        <v>58.45</v>
      </c>
      <c r="K87" s="55" t="s">
        <v>50</v>
      </c>
      <c r="L87" s="29"/>
    </row>
    <row r="88" spans="1:12" x14ac:dyDescent="0.25">
      <c r="A88" s="24"/>
      <c r="B88" s="25"/>
      <c r="C88" s="26"/>
      <c r="D88" s="31" t="s">
        <v>46</v>
      </c>
      <c r="E88" s="61" t="s">
        <v>55</v>
      </c>
      <c r="F88" s="108">
        <v>25</v>
      </c>
      <c r="G88" s="109">
        <v>1.4</v>
      </c>
      <c r="H88" s="108">
        <v>0.28000000000000003</v>
      </c>
      <c r="I88" s="110">
        <v>11.75</v>
      </c>
      <c r="J88" s="108">
        <v>57.48</v>
      </c>
      <c r="K88" s="22" t="s">
        <v>51</v>
      </c>
      <c r="L88" s="29"/>
    </row>
    <row r="89" spans="1:12" ht="15.75" customHeight="1" x14ac:dyDescent="0.25">
      <c r="A89" s="24"/>
      <c r="B89" s="25"/>
      <c r="C89" s="26"/>
      <c r="D89" s="31" t="s">
        <v>25</v>
      </c>
      <c r="E89" s="33" t="s">
        <v>72</v>
      </c>
      <c r="F89" s="85">
        <v>200</v>
      </c>
      <c r="G89" s="85">
        <v>7.0000000000000007E-2</v>
      </c>
      <c r="H89" s="85">
        <v>0.02</v>
      </c>
      <c r="I89" s="85">
        <v>13.95</v>
      </c>
      <c r="J89" s="85">
        <v>55.81</v>
      </c>
      <c r="K89" s="32" t="s">
        <v>76</v>
      </c>
      <c r="L89" s="29"/>
    </row>
    <row r="90" spans="1:12" x14ac:dyDescent="0.25">
      <c r="A90" s="24"/>
      <c r="B90" s="25"/>
      <c r="C90" s="26"/>
      <c r="D90" s="77" t="s">
        <v>84</v>
      </c>
      <c r="E90" s="78" t="s">
        <v>86</v>
      </c>
      <c r="F90" s="119">
        <v>100</v>
      </c>
      <c r="G90" s="119">
        <v>0.26</v>
      </c>
      <c r="H90" s="119">
        <v>0.17</v>
      </c>
      <c r="I90" s="119">
        <v>11.41</v>
      </c>
      <c r="J90" s="119">
        <v>52</v>
      </c>
      <c r="K90" s="32" t="s">
        <v>88</v>
      </c>
      <c r="L90" s="29"/>
    </row>
    <row r="91" spans="1:12" x14ac:dyDescent="0.25">
      <c r="A91" s="24"/>
      <c r="B91" s="25"/>
      <c r="C91" s="26"/>
      <c r="D91" s="27"/>
      <c r="E91" s="33"/>
      <c r="F91" s="29"/>
      <c r="G91" s="29"/>
      <c r="H91" s="29"/>
      <c r="I91" s="29"/>
      <c r="J91" s="29"/>
      <c r="K91" s="32"/>
      <c r="L91" s="29"/>
    </row>
    <row r="92" spans="1:12" x14ac:dyDescent="0.25">
      <c r="A92" s="24"/>
      <c r="B92" s="25"/>
      <c r="C92" s="26"/>
      <c r="D92" s="27"/>
      <c r="E92" s="33"/>
      <c r="F92" s="29"/>
      <c r="G92" s="29"/>
      <c r="H92" s="29"/>
      <c r="I92" s="29"/>
      <c r="J92" s="29"/>
      <c r="K92" s="34"/>
      <c r="L92" s="29"/>
    </row>
    <row r="93" spans="1:12" x14ac:dyDescent="0.25">
      <c r="A93" s="35"/>
      <c r="B93" s="36"/>
      <c r="C93" s="37"/>
      <c r="D93" s="38" t="s">
        <v>26</v>
      </c>
      <c r="E93" s="39"/>
      <c r="F93" s="40">
        <f>SUM(F86:F92)</f>
        <v>500</v>
      </c>
      <c r="G93" s="40">
        <f>SUM(G86:G92)</f>
        <v>24.41</v>
      </c>
      <c r="H93" s="40">
        <f>SUM(H86:H92)</f>
        <v>20.390000000000004</v>
      </c>
      <c r="I93" s="40">
        <f>SUM(I86:I92)</f>
        <v>69.209999999999994</v>
      </c>
      <c r="J93" s="40">
        <f>SUM(J86:J92)</f>
        <v>565.42000000000007</v>
      </c>
      <c r="K93" s="41"/>
      <c r="L93" s="40">
        <v>100</v>
      </c>
    </row>
    <row r="94" spans="1:12" x14ac:dyDescent="0.25">
      <c r="A94" s="42">
        <f>A86</f>
        <v>2</v>
      </c>
      <c r="B94" s="43">
        <f>B86</f>
        <v>3</v>
      </c>
      <c r="C94" s="44" t="s">
        <v>27</v>
      </c>
      <c r="D94" s="31"/>
      <c r="E94" s="33"/>
      <c r="F94" s="29"/>
      <c r="G94" s="29"/>
      <c r="H94" s="29"/>
      <c r="I94" s="29"/>
      <c r="J94" s="29"/>
      <c r="K94" s="34"/>
      <c r="L94" s="29"/>
    </row>
    <row r="95" spans="1:12" x14ac:dyDescent="0.25">
      <c r="A95" s="35"/>
      <c r="B95" s="36"/>
      <c r="C95" s="37"/>
      <c r="D95" s="38" t="s">
        <v>26</v>
      </c>
      <c r="E95" s="39"/>
      <c r="F95" s="40">
        <f>SUM(F94:F94)</f>
        <v>0</v>
      </c>
      <c r="G95" s="40">
        <f>SUM(G94:G94)</f>
        <v>0</v>
      </c>
      <c r="H95" s="40">
        <f>SUM(H94:H94)</f>
        <v>0</v>
      </c>
      <c r="I95" s="40">
        <f>SUM(I94:I94)</f>
        <v>0</v>
      </c>
      <c r="J95" s="40">
        <f>SUM(J94:J94)</f>
        <v>0</v>
      </c>
      <c r="K95" s="41"/>
      <c r="L95" s="40">
        <f>SUM(L94:L94)</f>
        <v>0</v>
      </c>
    </row>
    <row r="96" spans="1:12" ht="15" customHeight="1" thickBot="1" x14ac:dyDescent="0.3">
      <c r="A96" s="45">
        <f>A86</f>
        <v>2</v>
      </c>
      <c r="B96" s="46">
        <f>B86</f>
        <v>3</v>
      </c>
      <c r="C96" s="124" t="s">
        <v>30</v>
      </c>
      <c r="D96" s="124"/>
      <c r="E96" s="47"/>
      <c r="F96" s="48">
        <f>F93+F95</f>
        <v>500</v>
      </c>
      <c r="G96" s="48">
        <f>G93+G95</f>
        <v>24.41</v>
      </c>
      <c r="H96" s="48">
        <f>H93+H95</f>
        <v>20.390000000000004</v>
      </c>
      <c r="I96" s="48">
        <f>I93+I95</f>
        <v>69.209999999999994</v>
      </c>
      <c r="J96" s="48">
        <f>J93+J95</f>
        <v>565.42000000000007</v>
      </c>
      <c r="K96" s="48"/>
      <c r="L96" s="48">
        <f>L93+L95</f>
        <v>100</v>
      </c>
    </row>
    <row r="97" spans="1:12" x14ac:dyDescent="0.25">
      <c r="A97" s="16">
        <v>2</v>
      </c>
      <c r="B97" s="17">
        <v>4</v>
      </c>
      <c r="C97" s="18" t="s">
        <v>23</v>
      </c>
      <c r="D97" s="19" t="s">
        <v>24</v>
      </c>
      <c r="E97" s="59" t="s">
        <v>89</v>
      </c>
      <c r="F97" s="88">
        <v>180</v>
      </c>
      <c r="G97" s="88">
        <v>13.08</v>
      </c>
      <c r="H97" s="88">
        <v>31.95</v>
      </c>
      <c r="I97" s="88">
        <v>17.7</v>
      </c>
      <c r="J97" s="88">
        <v>413.71</v>
      </c>
      <c r="K97" s="22" t="s">
        <v>90</v>
      </c>
      <c r="L97" s="23"/>
    </row>
    <row r="98" spans="1:12" x14ac:dyDescent="0.25">
      <c r="A98" s="24"/>
      <c r="B98" s="25"/>
      <c r="C98" s="26"/>
      <c r="D98" s="27" t="s">
        <v>33</v>
      </c>
      <c r="E98" s="59" t="s">
        <v>82</v>
      </c>
      <c r="F98" s="88">
        <v>60</v>
      </c>
      <c r="G98" s="88">
        <v>0.24</v>
      </c>
      <c r="H98" s="57"/>
      <c r="I98" s="88">
        <v>39</v>
      </c>
      <c r="J98" s="88">
        <v>150</v>
      </c>
      <c r="K98" s="22" t="s">
        <v>49</v>
      </c>
      <c r="L98" s="29"/>
    </row>
    <row r="99" spans="1:12" x14ac:dyDescent="0.25">
      <c r="A99" s="24"/>
      <c r="B99" s="25"/>
      <c r="C99" s="26"/>
      <c r="D99" s="27" t="s">
        <v>29</v>
      </c>
      <c r="E99" s="59" t="s">
        <v>60</v>
      </c>
      <c r="F99" s="88">
        <v>30</v>
      </c>
      <c r="G99" s="88">
        <v>2.37</v>
      </c>
      <c r="H99" s="88">
        <v>0.3</v>
      </c>
      <c r="I99" s="88">
        <v>13.86</v>
      </c>
      <c r="J99" s="88">
        <v>70.14</v>
      </c>
      <c r="K99" s="22" t="s">
        <v>50</v>
      </c>
      <c r="L99" s="29"/>
    </row>
    <row r="100" spans="1:12" x14ac:dyDescent="0.25">
      <c r="A100" s="24"/>
      <c r="B100" s="25"/>
      <c r="C100" s="26"/>
      <c r="D100" s="31" t="s">
        <v>46</v>
      </c>
      <c r="E100" s="61" t="s">
        <v>55</v>
      </c>
      <c r="F100" s="108">
        <v>30</v>
      </c>
      <c r="G100" s="109">
        <v>1.68</v>
      </c>
      <c r="H100" s="108">
        <v>0.33</v>
      </c>
      <c r="I100" s="110">
        <v>14.1</v>
      </c>
      <c r="J100" s="108">
        <v>68.97</v>
      </c>
      <c r="K100" s="22" t="s">
        <v>51</v>
      </c>
      <c r="L100" s="29"/>
    </row>
    <row r="101" spans="1:12" x14ac:dyDescent="0.25">
      <c r="A101" s="24"/>
      <c r="B101" s="25"/>
      <c r="C101" s="26"/>
      <c r="D101" s="31" t="s">
        <v>25</v>
      </c>
      <c r="E101" s="33" t="s">
        <v>47</v>
      </c>
      <c r="F101" s="85">
        <v>200</v>
      </c>
      <c r="G101" s="85">
        <v>1.1000000000000001</v>
      </c>
      <c r="H101" s="29"/>
      <c r="I101" s="85">
        <v>42.28</v>
      </c>
      <c r="J101" s="85">
        <v>179.37</v>
      </c>
      <c r="K101" s="32" t="s">
        <v>52</v>
      </c>
      <c r="L101" s="29"/>
    </row>
    <row r="102" spans="1:12" x14ac:dyDescent="0.25">
      <c r="A102" s="24"/>
      <c r="B102" s="25"/>
      <c r="C102" s="26"/>
      <c r="F102" s="102"/>
      <c r="G102" s="102"/>
      <c r="H102" s="102"/>
      <c r="I102" s="102"/>
      <c r="J102" s="102"/>
      <c r="K102" s="32"/>
      <c r="L102" s="29"/>
    </row>
    <row r="103" spans="1:12" x14ac:dyDescent="0.25">
      <c r="A103" s="24"/>
      <c r="B103" s="25"/>
      <c r="C103" s="26"/>
      <c r="D103" s="27"/>
      <c r="E103" s="33"/>
      <c r="F103" s="29"/>
      <c r="G103" s="29"/>
      <c r="H103" s="29"/>
      <c r="I103" s="29"/>
      <c r="J103" s="29"/>
      <c r="K103" s="32"/>
      <c r="L103" s="29"/>
    </row>
    <row r="104" spans="1:12" x14ac:dyDescent="0.25">
      <c r="A104" s="24"/>
      <c r="B104" s="25"/>
      <c r="C104" s="26"/>
      <c r="D104" s="27"/>
      <c r="E104" s="33"/>
      <c r="F104" s="29"/>
      <c r="G104" s="29"/>
      <c r="H104" s="29"/>
      <c r="I104" s="29"/>
      <c r="J104" s="29"/>
      <c r="K104" s="32"/>
      <c r="L104" s="29"/>
    </row>
    <row r="105" spans="1:12" x14ac:dyDescent="0.25">
      <c r="A105" s="35"/>
      <c r="B105" s="36"/>
      <c r="C105" s="37"/>
      <c r="D105" s="38" t="s">
        <v>26</v>
      </c>
      <c r="E105" s="39"/>
      <c r="F105" s="40">
        <f>SUM(F97:F104)</f>
        <v>500</v>
      </c>
      <c r="G105" s="40">
        <f>SUM(G97:G104)</f>
        <v>18.470000000000002</v>
      </c>
      <c r="H105" s="40">
        <f>SUM(H97:H104)</f>
        <v>32.58</v>
      </c>
      <c r="I105" s="40">
        <f>SUM(I97:I104)</f>
        <v>126.94</v>
      </c>
      <c r="J105" s="40">
        <f>SUM(J97:J104)</f>
        <v>882.19</v>
      </c>
      <c r="K105" s="41"/>
      <c r="L105" s="40">
        <v>100</v>
      </c>
    </row>
    <row r="106" spans="1:12" x14ac:dyDescent="0.25">
      <c r="A106" s="42">
        <f>A97</f>
        <v>2</v>
      </c>
      <c r="B106" s="43">
        <f>B97</f>
        <v>4</v>
      </c>
      <c r="C106" s="44" t="s">
        <v>27</v>
      </c>
      <c r="D106" s="31"/>
      <c r="E106" s="33"/>
      <c r="F106" s="29"/>
      <c r="G106" s="29"/>
      <c r="H106" s="29"/>
      <c r="I106" s="29"/>
      <c r="J106" s="29"/>
      <c r="K106" s="34"/>
      <c r="L106" s="29"/>
    </row>
    <row r="107" spans="1:12" x14ac:dyDescent="0.25">
      <c r="A107" s="35"/>
      <c r="B107" s="36"/>
      <c r="C107" s="37"/>
      <c r="D107" s="38" t="s">
        <v>26</v>
      </c>
      <c r="E107" s="39"/>
      <c r="F107" s="40">
        <f>SUM(F106:F106)</f>
        <v>0</v>
      </c>
      <c r="G107" s="40">
        <f>SUM(G106:G106)</f>
        <v>0</v>
      </c>
      <c r="H107" s="40">
        <f>SUM(H106:H106)</f>
        <v>0</v>
      </c>
      <c r="I107" s="40">
        <f>SUM(I106:I106)</f>
        <v>0</v>
      </c>
      <c r="J107" s="40">
        <f>SUM(J106:J106)</f>
        <v>0</v>
      </c>
      <c r="K107" s="41"/>
      <c r="L107" s="40">
        <f>SUM(L106:L106)</f>
        <v>0</v>
      </c>
    </row>
    <row r="108" spans="1:12" ht="15" customHeight="1" thickBot="1" x14ac:dyDescent="0.3">
      <c r="A108" s="45">
        <f>A97</f>
        <v>2</v>
      </c>
      <c r="B108" s="46">
        <f>B97</f>
        <v>4</v>
      </c>
      <c r="C108" s="124" t="s">
        <v>30</v>
      </c>
      <c r="D108" s="124"/>
      <c r="E108" s="47"/>
      <c r="F108" s="48">
        <f>F105+F107</f>
        <v>500</v>
      </c>
      <c r="G108" s="48">
        <f>G105+G107</f>
        <v>18.470000000000002</v>
      </c>
      <c r="H108" s="48">
        <f>H105+H107</f>
        <v>32.58</v>
      </c>
      <c r="I108" s="48">
        <f>I105+I107</f>
        <v>126.94</v>
      </c>
      <c r="J108" s="48">
        <f>J105+J107</f>
        <v>882.19</v>
      </c>
      <c r="K108" s="48"/>
      <c r="L108" s="48">
        <f>L105+L107</f>
        <v>100</v>
      </c>
    </row>
    <row r="109" spans="1:12" ht="15.75" thickBot="1" x14ac:dyDescent="0.3">
      <c r="A109" s="16">
        <v>2</v>
      </c>
      <c r="B109" s="17">
        <v>5</v>
      </c>
      <c r="C109" s="18" t="s">
        <v>23</v>
      </c>
      <c r="D109" s="2" t="s">
        <v>24</v>
      </c>
      <c r="E109" s="64" t="s">
        <v>91</v>
      </c>
      <c r="F109" s="88">
        <v>180</v>
      </c>
      <c r="G109" s="88">
        <v>18.440000000000001</v>
      </c>
      <c r="H109" s="88">
        <v>21.97</v>
      </c>
      <c r="I109" s="88">
        <v>31.42</v>
      </c>
      <c r="J109" s="113">
        <v>400.44</v>
      </c>
      <c r="K109" s="57" t="s">
        <v>93</v>
      </c>
      <c r="L109" s="23"/>
    </row>
    <row r="110" spans="1:12" x14ac:dyDescent="0.25">
      <c r="A110" s="24"/>
      <c r="B110" s="25"/>
      <c r="C110" s="26"/>
      <c r="D110" s="80" t="s">
        <v>33</v>
      </c>
      <c r="E110" s="61" t="s">
        <v>54</v>
      </c>
      <c r="F110" s="88">
        <v>60</v>
      </c>
      <c r="G110" s="88">
        <v>0.84</v>
      </c>
      <c r="H110" s="88">
        <v>3.61</v>
      </c>
      <c r="I110" s="88">
        <v>4.96</v>
      </c>
      <c r="J110" s="108">
        <v>55.68</v>
      </c>
      <c r="K110" s="57" t="s">
        <v>58</v>
      </c>
      <c r="L110" s="29"/>
    </row>
    <row r="111" spans="1:12" x14ac:dyDescent="0.25">
      <c r="A111" s="24"/>
      <c r="B111" s="25"/>
      <c r="C111" s="26"/>
      <c r="D111" s="27" t="s">
        <v>29</v>
      </c>
      <c r="E111" s="61" t="s">
        <v>60</v>
      </c>
      <c r="F111" s="90">
        <v>30</v>
      </c>
      <c r="G111" s="90">
        <v>2.37</v>
      </c>
      <c r="H111" s="88">
        <v>0.3</v>
      </c>
      <c r="I111" s="88">
        <v>13.86</v>
      </c>
      <c r="J111" s="108">
        <v>70.14</v>
      </c>
      <c r="K111" s="22" t="s">
        <v>50</v>
      </c>
      <c r="L111" s="29"/>
    </row>
    <row r="112" spans="1:12" x14ac:dyDescent="0.25">
      <c r="A112" s="24"/>
      <c r="B112" s="25"/>
      <c r="C112" s="26"/>
      <c r="D112" s="31" t="s">
        <v>46</v>
      </c>
      <c r="E112" s="61" t="s">
        <v>55</v>
      </c>
      <c r="F112" s="108">
        <v>30</v>
      </c>
      <c r="G112" s="109">
        <v>1.68</v>
      </c>
      <c r="H112" s="108">
        <v>0.33</v>
      </c>
      <c r="I112" s="110">
        <v>14.1</v>
      </c>
      <c r="J112" s="108">
        <v>68.97</v>
      </c>
      <c r="K112" s="22" t="s">
        <v>51</v>
      </c>
      <c r="L112" s="29"/>
    </row>
    <row r="113" spans="1:12" x14ac:dyDescent="0.25">
      <c r="A113" s="24"/>
      <c r="B113" s="25"/>
      <c r="C113" s="26"/>
      <c r="D113" s="31" t="s">
        <v>28</v>
      </c>
      <c r="E113" s="33" t="s">
        <v>92</v>
      </c>
      <c r="F113" s="85">
        <v>200</v>
      </c>
      <c r="G113" s="85">
        <v>1</v>
      </c>
      <c r="H113" s="85">
        <v>0.2</v>
      </c>
      <c r="I113" s="85">
        <v>20.2</v>
      </c>
      <c r="J113" s="85">
        <v>84.8</v>
      </c>
      <c r="K113" s="32" t="s">
        <v>94</v>
      </c>
      <c r="L113" s="29"/>
    </row>
    <row r="114" spans="1:12" x14ac:dyDescent="0.25">
      <c r="A114" s="24"/>
      <c r="B114" s="25"/>
      <c r="C114" s="26"/>
      <c r="F114" s="102"/>
      <c r="G114" s="102"/>
      <c r="H114" s="102"/>
      <c r="I114" s="102"/>
      <c r="J114" s="102"/>
      <c r="K114" s="32"/>
      <c r="L114" s="29"/>
    </row>
    <row r="115" spans="1:12" x14ac:dyDescent="0.25">
      <c r="A115" s="24"/>
      <c r="B115" s="25"/>
      <c r="C115" s="26"/>
      <c r="D115" s="27"/>
      <c r="E115" s="33"/>
      <c r="F115" s="29"/>
      <c r="G115" s="29"/>
      <c r="H115" s="29"/>
      <c r="I115" s="29"/>
      <c r="J115" s="29"/>
      <c r="K115" s="34"/>
      <c r="L115" s="29"/>
    </row>
    <row r="116" spans="1:12" x14ac:dyDescent="0.25">
      <c r="A116" s="24"/>
      <c r="B116" s="25"/>
      <c r="C116" s="26"/>
      <c r="D116" s="27"/>
      <c r="E116" s="33"/>
      <c r="F116" s="29"/>
      <c r="G116" s="29"/>
      <c r="H116" s="29"/>
      <c r="I116" s="29"/>
      <c r="J116" s="29"/>
      <c r="K116" s="34"/>
      <c r="L116" s="29"/>
    </row>
    <row r="117" spans="1:12" ht="15.75" customHeight="1" x14ac:dyDescent="0.25">
      <c r="A117" s="35"/>
      <c r="B117" s="36"/>
      <c r="C117" s="37"/>
      <c r="D117" s="38" t="s">
        <v>26</v>
      </c>
      <c r="E117" s="39"/>
      <c r="F117" s="40">
        <f>SUM(F109:F116)</f>
        <v>500</v>
      </c>
      <c r="G117" s="40">
        <f>SUM(G109:G116)</f>
        <v>24.330000000000002</v>
      </c>
      <c r="H117" s="40">
        <f>SUM(H109:H116)</f>
        <v>26.409999999999997</v>
      </c>
      <c r="I117" s="40">
        <f>SUM(I109:I116)</f>
        <v>84.54</v>
      </c>
      <c r="J117" s="40">
        <f>SUM(J109:J116)</f>
        <v>680.03</v>
      </c>
      <c r="K117" s="41"/>
      <c r="L117" s="40">
        <v>100</v>
      </c>
    </row>
    <row r="118" spans="1:12" x14ac:dyDescent="0.25">
      <c r="A118" s="42">
        <f>A109</f>
        <v>2</v>
      </c>
      <c r="B118" s="43">
        <f>B109</f>
        <v>5</v>
      </c>
      <c r="C118" s="44" t="s">
        <v>27</v>
      </c>
      <c r="D118" s="31"/>
      <c r="E118" s="33"/>
      <c r="F118" s="29"/>
      <c r="G118" s="29"/>
      <c r="H118" s="29"/>
      <c r="I118" s="29"/>
      <c r="J118" s="29"/>
      <c r="K118" s="34"/>
      <c r="L118" s="29"/>
    </row>
    <row r="119" spans="1:12" x14ac:dyDescent="0.25">
      <c r="A119" s="35"/>
      <c r="B119" s="36"/>
      <c r="C119" s="37"/>
      <c r="D119" s="38" t="s">
        <v>26</v>
      </c>
      <c r="E119" s="39"/>
      <c r="F119" s="40">
        <f>SUM(F118:F118)</f>
        <v>0</v>
      </c>
      <c r="G119" s="40">
        <f>SUM(G118:G118)</f>
        <v>0</v>
      </c>
      <c r="H119" s="40">
        <f>SUM(H118:H118)</f>
        <v>0</v>
      </c>
      <c r="I119" s="40">
        <f>SUM(I118:I118)</f>
        <v>0</v>
      </c>
      <c r="J119" s="40">
        <f>SUM(J118:J118)</f>
        <v>0</v>
      </c>
      <c r="K119" s="41"/>
      <c r="L119" s="40">
        <f>SUM(L118:L118)</f>
        <v>0</v>
      </c>
    </row>
    <row r="120" spans="1:12" ht="15" customHeight="1" thickBot="1" x14ac:dyDescent="0.3">
      <c r="A120" s="45">
        <f>A109</f>
        <v>2</v>
      </c>
      <c r="B120" s="46">
        <f>B109</f>
        <v>5</v>
      </c>
      <c r="C120" s="124" t="s">
        <v>30</v>
      </c>
      <c r="D120" s="124"/>
      <c r="E120" s="47"/>
      <c r="F120" s="48">
        <f>F117+F119</f>
        <v>500</v>
      </c>
      <c r="G120" s="48">
        <f>G117+G119</f>
        <v>24.330000000000002</v>
      </c>
      <c r="H120" s="48">
        <f>H117+H119</f>
        <v>26.409999999999997</v>
      </c>
      <c r="I120" s="48">
        <f>I117+I119</f>
        <v>84.54</v>
      </c>
      <c r="J120" s="48">
        <f>J117+J119</f>
        <v>680.03</v>
      </c>
      <c r="K120" s="48"/>
      <c r="L120" s="48">
        <f>L117+L119</f>
        <v>100</v>
      </c>
    </row>
    <row r="121" spans="1:12" ht="12.75" customHeight="1" thickBot="1" x14ac:dyDescent="0.3">
      <c r="A121" s="68"/>
      <c r="B121" s="69"/>
      <c r="C121" s="125" t="s">
        <v>31</v>
      </c>
      <c r="D121" s="125"/>
      <c r="E121" s="125"/>
      <c r="F121" s="70">
        <f>(F17+F28+F39+F51+F63+F74+F85+F96+F108+F120)/(IF(F17=0,0,1)+IF(F28=0,0,1)+IF(F39=0,0,1)+IF(F51=0,0,1)+IF(F63=0,0,1)+IF(F74=0,0,1)+IF(F85=0,0,1)+IF(F96=0,0,1)+IF(F108=0,0,1)+IF(F120=0,0,1))</f>
        <v>500</v>
      </c>
      <c r="G121" s="93">
        <f>(G14+G25+G36+G48+G60+G71+G82+G93+G105+G117)/10</f>
        <v>17.559000000000005</v>
      </c>
      <c r="H121" s="93">
        <f>(H14+H25+H36+H48+H60+H71+H82+H93+H105+H117)/10</f>
        <v>20.314</v>
      </c>
      <c r="I121" s="93">
        <f>(I14+I25+I36+I48+I60+I71+I82+I93+I105+I117)/10</f>
        <v>95.555000000000021</v>
      </c>
      <c r="J121" s="93">
        <f>(J14+J25+J36+J48+J60+J71+J82+J93+J105+J117)/10</f>
        <v>645.07299999999987</v>
      </c>
      <c r="K121" s="70"/>
      <c r="L121" s="70">
        <f>(L17+L28+L39+L51+L63+L74+L85+L96+L108+L120)/(IF(L17=0,0,1)+IF(L28=0,0,1)+IF(L39=0,0,1)+IF(L51=0,0,1)+IF(L63=0,0,1)+IF(L74=0,0,1)+IF(L85=0,0,1)+IF(L96=0,0,1)+IF(L108=0,0,1)+IF(L120=0,0,1))</f>
        <v>100</v>
      </c>
    </row>
  </sheetData>
  <mergeCells count="14">
    <mergeCell ref="C1:E1"/>
    <mergeCell ref="H1:K1"/>
    <mergeCell ref="H2:K2"/>
    <mergeCell ref="C17:D17"/>
    <mergeCell ref="C28:D28"/>
    <mergeCell ref="C96:D96"/>
    <mergeCell ref="C108:D108"/>
    <mergeCell ref="C120:D120"/>
    <mergeCell ref="C121:E121"/>
    <mergeCell ref="C39:D39"/>
    <mergeCell ref="C51:D51"/>
    <mergeCell ref="C63:D63"/>
    <mergeCell ref="C74:D74"/>
    <mergeCell ref="C85:D8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2026-01-27T10:09:39Z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